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EA88F3D3-DD3A-44E3-A09E-456DC9FA16FC}" xr6:coauthVersionLast="47" xr6:coauthVersionMax="47" xr10:uidLastSave="{00000000-0000-0000-0000-000000000000}"/>
  <bookViews>
    <workbookView xWindow="-120" yWindow="-120" windowWidth="20730" windowHeight="11280" xr2:uid="{00000000-000D-0000-FFFF-FFFF00000000}"/>
  </bookViews>
  <sheets>
    <sheet name="CAD" sheetId="1" r:id="rId1"/>
    <sheet name="Teacher Portfolio" sheetId="6" r:id="rId2"/>
    <sheet name="Sheet1" sheetId="3" state="hidden" r:id="rId3"/>
  </sheets>
  <externalReferences>
    <externalReference r:id="rId4"/>
  </externalReference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D40" i="6" l="1"/>
  <c r="D39" i="6"/>
  <c r="D38" i="6"/>
  <c r="D37" i="6"/>
  <c r="D36" i="6"/>
  <c r="D35" i="6"/>
  <c r="D34" i="6"/>
  <c r="D33" i="6"/>
  <c r="D32" i="6"/>
  <c r="D31" i="6"/>
  <c r="D30" i="6"/>
  <c r="D29" i="6"/>
  <c r="D28" i="6"/>
  <c r="D41" i="6" s="1"/>
  <c r="D42" i="6" s="1"/>
  <c r="D43" i="6" s="1"/>
  <c r="E5" i="6" s="1"/>
  <c r="D25" i="6"/>
  <c r="D24" i="6"/>
  <c r="D23" i="6"/>
  <c r="D22" i="6"/>
  <c r="D21" i="6"/>
  <c r="D20" i="6"/>
  <c r="D19" i="6"/>
  <c r="D18" i="6"/>
  <c r="D17" i="6"/>
  <c r="D16" i="6"/>
  <c r="D26" i="6" s="1"/>
  <c r="D13" i="6"/>
  <c r="D12" i="6"/>
  <c r="D11" i="6"/>
  <c r="D10" i="6"/>
  <c r="D9" i="6"/>
  <c r="D8" i="6"/>
  <c r="D7" i="6"/>
  <c r="D6" i="6"/>
  <c r="D14" i="6" s="1"/>
  <c r="A3" i="6"/>
  <c r="A2" i="6"/>
  <c r="E60" i="1" l="1"/>
  <c r="E61" i="1"/>
  <c r="E62" i="1"/>
  <c r="E56" i="1"/>
  <c r="E7" i="1"/>
  <c r="E63" i="1" l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<sst xmlns="http://schemas.openxmlformats.org/spreadsheetml/2006/main" count="205" uniqueCount="171">
  <si>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</si>
  <si>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</si>
  <si>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</si>
  <si>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</si>
  <si>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</si>
  <si>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</si>
  <si>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</si>
  <si>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</si>
  <si>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</si>
  <si>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</si>
  <si>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</si>
  <si>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</si>
  <si>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</si>
  <si>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</si>
  <si>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</si>
  <si>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</si>
  <si>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</si>
  <si>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</si>
  <si>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</si>
  <si>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</si>
  <si>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</si>
  <si>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</si>
  <si>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</si>
  <si>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</si>
  <si>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</si>
  <si>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</si>
  <si>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</si>
  <si>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</si>
  <si>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</si>
  <si>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</si>
  <si>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</si>
  <si>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</si>
  <si>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</si>
  <si>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</si>
  <si>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</si>
  <si>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</si>
  <si>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</si>
  <si>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</si>
  <si>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</si>
  <si>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</si>
  <si>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</si>
  <si>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</si>
  <si>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</si>
  <si>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</si>
  <si>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</si>
  <si>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</si>
  <si>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</si>
  <si>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</si>
  <si>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</si>
  <si>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</si>
  <si>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</si>
  <si>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</si>
  <si>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</si>
  <si>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</si>
  <si>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</si>
  <si>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</si>
  <si>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</si>
  <si>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</si>
  <si>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</si>
  <si>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</si>
  <si>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</si>
  <si>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</si>
  <si>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</si>
  <si>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</si>
  <si>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</si>
  <si>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</si>
  <si>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</si>
  <si>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</si>
  <si>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</si>
  <si>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</si>
  <si>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</si>
  <si>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</si>
  <si>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</si>
  <si>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</si>
  <si>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</si>
  <si>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</si>
  <si>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</si>
  <si>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</si>
  <si>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</si>
  <si>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</si>
  <si>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</si>
  <si>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</si>
  <si>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</si>
  <si>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</si>
  <si>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</si>
  <si>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</si>
  <si>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</si>
  <si>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</si>
  <si>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</si>
  <si>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</si>
  <si>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</si>
  <si>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</si>
  <si>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</si>
  <si>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</si>
  <si>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</si>
  <si>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</si>
  <si>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</si>
  <si>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</si>
  <si>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</si>
  <si>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</si>
  <si>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</si>
  <si>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</si>
  <si>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</si>
  <si>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</si>
  <si>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</si>
  <si>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</si>
  <si>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</si>
  <si>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</si>
  <si>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</si>
  <si>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</si>
  <si>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</si>
  <si>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</si>
  <si>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</si>
  <si>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</si>
  <si>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</si>
  <si>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</si>
  <si>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</si>
  <si>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</si>
  <si>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</si>
  <si>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</si>
  <si>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</si>
  <si>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</si>
  <si>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</si>
  <si>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</si>
  <si>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</si>
  <si>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</si>
  <si>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</si>
  <si>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</si>
  <si>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</si>
  <si>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</si>
  <si>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</si>
  <si>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</si>
  <si>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</si>
  <si>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</si>
  <si>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</si>
  <si>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</si>
  <si>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</si>
  <si>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</si>
  <si>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</si>
  <si>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</si>
  <si>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</si>
  <si>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</si>
  <si>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</si>
  <si>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</si>
  <si>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</si>
  <si>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</si>
  <si>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</si>
  <si>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</si>
  <si>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</si>
  <si>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</si>
  <si>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</si>
  <si>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</si>
  <si>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</si>
  <si>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</si>
  <si>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</si>
  <si>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</si>
  <si>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</si>
  <si>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</si>
  <si>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</si>
  <si>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</si>
  <si>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</si>
  <si>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</si>
  <si>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</si>
  <si>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</si>
  <si>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</si>
  <si>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</si>
  <si>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</si>
  <si>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</si>
  <si>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ماهر علي ناوخاص </t>
  </si>
  <si>
    <t>Mathematics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</si>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</sst>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541B1F-DA03-4FA3-B500-B17AF8EB8B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82772" y="47625"/>
          <a:ext cx="2903144" cy="120729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p\Downloads\Maher.Nawkhass-portfolio-1031%20(5).xlsx" TargetMode="External"/><Relationship Id="rId1" Type="http://schemas.openxmlformats.org/officeDocument/2006/relationships/externalLinkPath" Target="Maher.Nawkhass-portfolio-1031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eacher Portfolio"/>
      <sheetName val="CAD"/>
      <sheetName val="Sheet1"/>
    </sheetNames>
    <sheetDataSet>
      <sheetData sheetId="0" refreshError="1"/>
      <sheetData sheetId="1">
        <row r="2">
          <cell r="C2" t="str">
            <v xml:space="preserve">ماهر علي ناوخاص </v>
          </cell>
        </row>
        <row r="5">
          <cell r="C5" t="str">
            <v>مامۆستای یاریدەدەر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60" zoomScaleNormal="60" zoomScaleSheetLayoutView="100" workbookViewId="0">
      <selection activeCell="D42" sqref="D42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x14ac:dyDescent="0.2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30</v>
      </c>
    </row>
    <row r="3" spans="1:13" x14ac:dyDescent="0.25">
      <c r="A3" s="98" t="s">
        <v>45</v>
      </c>
      <c r="B3" s="99"/>
      <c r="C3" s="95" t="s">
        <v>52</v>
      </c>
      <c r="D3" s="96"/>
      <c r="E3" s="4" t="s">
        <v>11</v>
      </c>
      <c r="F3" s="9">
        <f t="shared" ref="F3" si="0">E68</f>
        <v>69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99</v>
      </c>
    </row>
    <row r="5" spans="1:13" x14ac:dyDescent="0.25">
      <c r="A5" s="98" t="s">
        <v>47</v>
      </c>
      <c r="B5" s="99"/>
      <c r="C5" s="95" t="s">
        <v>170</v>
      </c>
      <c r="D5" s="96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27</v>
      </c>
      <c r="E7" s="22">
        <f>D7</f>
        <v>27</v>
      </c>
      <c r="F7" s="97" t="s">
        <v>167</v>
      </c>
      <c r="G7" s="97"/>
      <c r="H7" s="97"/>
      <c r="I7" s="97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1</v>
      </c>
      <c r="E10" s="22">
        <f t="shared" si="1"/>
        <v>6</v>
      </c>
      <c r="F10" s="97"/>
      <c r="G10" s="97"/>
      <c r="H10" s="97"/>
      <c r="I10" s="97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2</v>
      </c>
      <c r="E11" s="22">
        <f t="shared" si="1"/>
        <v>20</v>
      </c>
      <c r="F11" s="97"/>
      <c r="G11" s="97"/>
      <c r="H11" s="97"/>
      <c r="I11" s="97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59</v>
      </c>
      <c r="F14" s="97"/>
      <c r="G14" s="97"/>
      <c r="H14" s="97"/>
      <c r="I14" s="97"/>
    </row>
    <row r="15" spans="1:13" ht="23.25" customHeight="1" x14ac:dyDescent="0.25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 x14ac:dyDescent="0.2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1</v>
      </c>
      <c r="E19" s="22">
        <f t="shared" si="3"/>
        <v>3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3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1</v>
      </c>
      <c r="E42" s="23">
        <f>IF(D42=0,0,IF(D42&gt;=2,20,10))</f>
        <v>10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4</v>
      </c>
      <c r="E43" s="22">
        <f t="shared" si="7"/>
        <v>4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16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30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69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99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1C819-8836-460C-8C62-3B3B5500E610}">
  <sheetPr>
    <tabColor rgb="FFFF0000"/>
  </sheetPr>
  <dimension ref="A1:L43"/>
  <sheetViews>
    <sheetView rightToLeft="1" zoomScale="60" zoomScaleNormal="6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13" sqref="A13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7" t="s">
        <v>157</v>
      </c>
      <c r="B1" s="107"/>
      <c r="C1" s="107"/>
      <c r="D1" s="80"/>
    </row>
    <row r="2" spans="1:6" ht="26.25" customHeight="1" x14ac:dyDescent="0.25">
      <c r="A2" s="84" t="str">
        <f>"ناوی مامۆستا: "&amp;[1]CAD!C2</f>
        <v xml:space="preserve">ناوی مامۆستا: ماهر علي ناوخاص </v>
      </c>
      <c r="B2" s="87" t="s">
        <v>46</v>
      </c>
      <c r="C2" s="86"/>
      <c r="D2" s="85"/>
    </row>
    <row r="3" spans="1:6" ht="33" x14ac:dyDescent="0.75">
      <c r="A3" s="84" t="str">
        <f>"نازناوی زانستی: "&amp;[1]CAD!C5</f>
        <v>نازناوی زانستی: مامۆستای یاریدەدەر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5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/>
      <c r="D7" s="63">
        <f>C7*B7</f>
        <v>0</v>
      </c>
    </row>
    <row r="8" spans="1:6" ht="18.75" x14ac:dyDescent="0.25">
      <c r="A8" s="67" t="s">
        <v>149</v>
      </c>
      <c r="B8" s="65">
        <v>4</v>
      </c>
      <c r="C8" s="66">
        <v>4</v>
      </c>
      <c r="D8" s="63">
        <f>C8*B8</f>
        <v>16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75" x14ac:dyDescent="0.25">
      <c r="A10" s="67" t="s">
        <v>146</v>
      </c>
      <c r="B10" s="65">
        <v>4</v>
      </c>
      <c r="C10" s="66"/>
      <c r="D10" s="63">
        <f>C10*B10</f>
        <v>0</v>
      </c>
    </row>
    <row r="11" spans="1:6" ht="18.75" x14ac:dyDescent="0.25">
      <c r="A11" s="67" t="s">
        <v>145</v>
      </c>
      <c r="B11" s="65">
        <v>5</v>
      </c>
      <c r="C11" s="66">
        <v>0</v>
      </c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37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>
        <v>6</v>
      </c>
      <c r="D16" s="63">
        <f>IF(C16&gt;0,C16+4,0)</f>
        <v>10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>
        <v>4</v>
      </c>
      <c r="D17" s="63">
        <f>C17*3</f>
        <v>12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 x14ac:dyDescent="0.2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5">
      <c r="A20" s="67" t="s">
        <v>132</v>
      </c>
      <c r="B20" s="65"/>
      <c r="C20" s="66"/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66">
        <v>2</v>
      </c>
      <c r="D21" s="63">
        <f>C21*3</f>
        <v>6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>
        <v>10</v>
      </c>
      <c r="D22" s="63">
        <f>IF(C22=0, 0, C22*0.5)</f>
        <v>5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53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>
        <v>2</v>
      </c>
      <c r="D28" s="63">
        <f>C28*10</f>
        <v>20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>
        <v>1</v>
      </c>
      <c r="D32" s="63">
        <f>C32*3</f>
        <v>3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>
        <v>1</v>
      </c>
      <c r="D35" s="63">
        <f>C35*2</f>
        <v>2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32</v>
      </c>
      <c r="E41" s="61"/>
    </row>
    <row r="42" spans="1:5" ht="18.75" hidden="1" x14ac:dyDescent="0.25">
      <c r="A42" s="102" t="s">
        <v>96</v>
      </c>
      <c r="B42" s="103"/>
      <c r="C42" s="104"/>
      <c r="D42" s="60">
        <f>D41+D26+D14</f>
        <v>122</v>
      </c>
    </row>
    <row r="43" spans="1:5" ht="18.75" x14ac:dyDescent="0.25">
      <c r="A43" s="105" t="s">
        <v>95</v>
      </c>
      <c r="B43" s="106"/>
      <c r="C43" s="106"/>
      <c r="D43" s="59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1:C1"/>
    <mergeCell ref="A42:C42"/>
    <mergeCell ref="A43:C43"/>
  </mergeCells>
  <dataValidations count="9">
    <dataValidation type="whole" allowBlank="1" showInputMessage="1" showErrorMessage="1" error="هەڵەیە، دەبێ ژمارەكە لەنێوان 0 هەتا 4 بێت" sqref="C30 C12 C38:C39 C6:C9 C17:C20" xr:uid="{3D4842DF-9FB8-47D2-B9DA-5490F1107514}">
      <formula1>0</formula1>
      <formula2>4</formula2>
    </dataValidation>
    <dataValidation type="whole" allowBlank="1" showInputMessage="1" showErrorMessage="1" error="هەڵەیە، دەبێ ژمارەكە لەنێوان 0 هەتا 1 بێت" sqref="C40 C36" xr:uid="{EF265349-8D63-4A10-87BC-AEFFF29F8998}">
      <formula1>0</formula1>
      <formula2>1</formula2>
    </dataValidation>
    <dataValidation type="whole" allowBlank="1" showInputMessage="1" showErrorMessage="1" error="هەڵەیە، دەبێ ژمارەكە لەنێوان 0 هەتا 6 بێت" sqref="C13 C23:C25" xr:uid="{A5B304A5-0349-4FA4-AB20-406900EAFA51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AD10E49C-1A94-4140-AC69-201206105960}">
      <formula1>0</formula1>
      <formula2>3</formula2>
    </dataValidation>
    <dataValidation type="decimal" allowBlank="1" showInputMessage="1" showErrorMessage="1" error="هەڵەیە، دەبێ ژمارەكە لەنێوان 0 هەتا 6 بێت" sqref="C16" xr:uid="{2A6AE78D-6A0D-460F-8639-B61EC8DF7C02}">
      <formula1>0</formula1>
      <formula2>6</formula2>
    </dataValidation>
    <dataValidation type="whole" allowBlank="1" showInputMessage="1" showErrorMessage="1" error="هەڵەیە، دەبێ ژمارەكە لەنێوان 0 هەتا _x000a_2 بێت" sqref="C37" xr:uid="{624F2024-BF01-4E5F-BB62-D316B609B099}">
      <formula1>0</formula1>
      <formula2>2</formula2>
    </dataValidation>
    <dataValidation type="whole" allowBlank="1" showInputMessage="1" showErrorMessage="1" error="ژمارەكە هەڵەیە دەبێت لە نێوان 0 تاوەكو 5 بێت." sqref="C21" xr:uid="{2769B697-D721-40C7-9FBD-67EE6B201D20}">
      <formula1>0</formula1>
      <formula2>5</formula2>
    </dataValidation>
    <dataValidation type="whole" allowBlank="1" showInputMessage="1" showErrorMessage="1" error="هەڵەیە، دەبێ ژمارەكە لەنێوان 0 هەتا 5 بێت" sqref="C11 C28:C29" xr:uid="{480E2155-79C2-42ED-9CF9-677820691030}">
      <formula1>0</formula1>
      <formula2>5</formula2>
    </dataValidation>
    <dataValidation type="whole" allowBlank="1" showInputMessage="1" showErrorMessage="1" error="ژمارەكە هەڵەیە دەبێت لە نێوان 0 تاوەكو 12 بێت." sqref="C22" xr:uid="{0593145F-A3BB-4297-92B1-ABE3D4FCDF10}">
      <formula1>0</formula1>
      <formula2>12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2023-05-27T19:31:48Z</dcterms:modified>
</cp:coreProperties>
</file>