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.S\Desktop\Quality Assurance\"/>
    </mc:Choice>
  </mc:AlternateContent>
  <xr:revisionPtr revIDLastSave="0" documentId="8_{99D11278-8113-4CE5-BDF3-D3E42BECB1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-2020" sheetId="1" r:id="rId1"/>
    <sheet name="4-2020" sheetId="2" state="hidden" r:id="rId2"/>
    <sheet name="Sheet2" sheetId="3" r:id="rId3"/>
    <sheet name="Sheet3" sheetId="4" state="hidden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3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theory">Sheet2!$C$2:$C$9</definedName>
  </definedNames>
  <calcPr calcId="181029"/>
  <extLst>
    <ext uri="GoogleSheetsCustomDataVersion1">
      <go:sheetsCustomData xmlns:go="http://customooxmlschemas.google.com/" r:id="rId8" roundtripDataSignature="AMtx7mgXl+pcgrXcwJiniIHhnUPe9OriXA=="/>
    </ext>
  </extLst>
</workbook>
</file>

<file path=xl/calcChain.xml><?xml version="1.0" encoding="utf-8"?>
<calcChain xmlns="http://schemas.openxmlformats.org/spreadsheetml/2006/main">
  <c r="Q42" i="1" l="1"/>
  <c r="Q41" i="1"/>
  <c r="Q40" i="1"/>
  <c r="Q39" i="1"/>
  <c r="Q34" i="1"/>
  <c r="H42" i="1" l="1"/>
  <c r="H41" i="1"/>
  <c r="H40" i="1"/>
  <c r="H39" i="1"/>
  <c r="L8" i="3" l="1"/>
  <c r="K8" i="3"/>
  <c r="J8" i="3"/>
  <c r="I8" i="3"/>
  <c r="L7" i="3"/>
  <c r="K7" i="3"/>
  <c r="J7" i="3"/>
  <c r="I7" i="3"/>
  <c r="L6" i="3"/>
  <c r="K6" i="3"/>
  <c r="J6" i="3"/>
  <c r="I6" i="3"/>
  <c r="L5" i="3"/>
  <c r="K5" i="3"/>
  <c r="J5" i="3"/>
  <c r="I5" i="3"/>
  <c r="L4" i="3"/>
  <c r="K4" i="3"/>
  <c r="J4" i="3"/>
  <c r="I4" i="3"/>
  <c r="L3" i="3"/>
  <c r="K3" i="3"/>
  <c r="J3" i="3"/>
  <c r="I3" i="3"/>
  <c r="A52" i="2"/>
  <c r="A45" i="2"/>
  <c r="H42" i="2"/>
  <c r="Q41" i="2"/>
  <c r="H41" i="2"/>
  <c r="Q40" i="2"/>
  <c r="H40" i="2"/>
  <c r="Q39" i="2"/>
  <c r="H39" i="2"/>
  <c r="H38" i="2"/>
  <c r="H34" i="2"/>
  <c r="H33" i="2"/>
  <c r="Q28" i="2"/>
  <c r="H28" i="2"/>
  <c r="Q27" i="2"/>
  <c r="H27" i="2"/>
  <c r="Q26" i="2"/>
  <c r="H26" i="2"/>
  <c r="Q25" i="2"/>
  <c r="H25" i="2"/>
  <c r="Q24" i="2"/>
  <c r="H21" i="2"/>
  <c r="Q20" i="2"/>
  <c r="H20" i="2"/>
  <c r="Q19" i="2"/>
  <c r="K19" i="2"/>
  <c r="K20" i="2" s="1"/>
  <c r="K21" i="2" s="1"/>
  <c r="K22" i="2" s="1"/>
  <c r="K23" i="2" s="1"/>
  <c r="K24" i="2" s="1"/>
  <c r="B33" i="2" s="1"/>
  <c r="B34" i="2" s="1"/>
  <c r="B35" i="2" s="1"/>
  <c r="B36" i="2" s="1"/>
  <c r="B37" i="2" s="1"/>
  <c r="B38" i="2" s="1"/>
  <c r="H19" i="2"/>
  <c r="P5" i="2"/>
  <c r="L47" i="2" s="1"/>
  <c r="A52" i="1"/>
  <c r="A45" i="1"/>
  <c r="Q28" i="1"/>
  <c r="H28" i="1"/>
  <c r="Q27" i="1"/>
  <c r="H27" i="1"/>
  <c r="Q26" i="1"/>
  <c r="H26" i="1"/>
  <c r="Q25" i="1"/>
  <c r="H25" i="1"/>
  <c r="Q20" i="1"/>
  <c r="H20" i="1"/>
  <c r="Q19" i="1"/>
  <c r="H19" i="1"/>
  <c r="P5" i="1"/>
  <c r="A46" i="1" s="1"/>
  <c r="I45" i="1" l="1"/>
  <c r="L47" i="1"/>
  <c r="I45" i="2"/>
  <c r="A46" i="2"/>
</calcChain>
</file>

<file path=xl/sharedStrings.xml><?xml version="1.0" encoding="utf-8"?>
<sst xmlns="http://schemas.openxmlformats.org/spreadsheetml/2006/main" count="244" uniqueCount="88">
  <si>
    <t>سەرۆکایەتی زانکۆی سەڵاحەددین / هەولێر</t>
  </si>
  <si>
    <t>فۆرمی وانە زێدەکان</t>
  </si>
  <si>
    <t>کۆلێژی :  زانست</t>
  </si>
  <si>
    <t>مانگى:</t>
  </si>
  <si>
    <t>بەشی  :  جيولوجى</t>
  </si>
  <si>
    <t>نیسابی یاسایی :</t>
  </si>
  <si>
    <t xml:space="preserve">ناوی مامۆستا: </t>
  </si>
  <si>
    <t xml:space="preserve"> د. وليد سليمان اسود</t>
  </si>
  <si>
    <t>دابەزینی نیساب :</t>
  </si>
  <si>
    <t xml:space="preserve">پلەی زانستی: </t>
  </si>
  <si>
    <t>پرۆفيسۆرى ياريده‌ده‌ر</t>
  </si>
  <si>
    <t>نیسابی راستەقینە :</t>
  </si>
  <si>
    <t xml:space="preserve">9:30-8:30 </t>
  </si>
  <si>
    <t>10:30-9:30</t>
  </si>
  <si>
    <t>11:30-10:30</t>
  </si>
  <si>
    <t>12:30-11:30</t>
  </si>
  <si>
    <t>1:30-12:30</t>
  </si>
  <si>
    <t>2:30-1:30</t>
  </si>
  <si>
    <t>3:30-2:30</t>
  </si>
  <si>
    <t>4:30-3:30</t>
  </si>
  <si>
    <t>شەممە</t>
  </si>
  <si>
    <t>یەك شەممە</t>
  </si>
  <si>
    <t>دوو شەممە</t>
  </si>
  <si>
    <t>سێ شەممە</t>
  </si>
  <si>
    <t>Rock Forming minerals-2C</t>
  </si>
  <si>
    <t>Rock Forming minerals-2B</t>
  </si>
  <si>
    <t>چوار شەممە</t>
  </si>
  <si>
    <t>Academic</t>
  </si>
  <si>
    <t>پێنج شەممە</t>
  </si>
  <si>
    <t>Rock Forming minerals-Theo.</t>
  </si>
  <si>
    <t xml:space="preserve">ناوی قوتابی خوێندنی باڵا </t>
  </si>
  <si>
    <t>ماستەر:</t>
  </si>
  <si>
    <t>بژار عبدالمناف خدر</t>
  </si>
  <si>
    <t>دکتۆرا: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</si>
  <si>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</si>
  <si>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</si>
  <si>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</si>
  <si>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</si>
  <si>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</si>
  <si>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</si>
  <si>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</si>
  <si>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</si>
  <si>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
توێژینەوە</t>
  </si>
  <si>
    <t>ب.خ. ماستەر</t>
  </si>
  <si>
    <t>ب.خ. دکتۆرا</t>
  </si>
  <si>
    <t>سەرپەرشتی
خ.ب</t>
  </si>
  <si>
    <t>کۆی کاتژمێرەکان</t>
  </si>
  <si>
    <t>هەفتەی سێیەم</t>
  </si>
  <si>
    <t>هەفتەی چوارەم</t>
  </si>
  <si>
    <t>نرخی کاتژمێرێك:                        [</t>
  </si>
  <si>
    <t>دينار</t>
  </si>
  <si>
    <t xml:space="preserve">كۆى گشتى </t>
  </si>
  <si>
    <t>چنار نامق حمد</t>
  </si>
  <si>
    <t>طارق احمد ابراهیم</t>
  </si>
  <si>
    <t>ب. ژمێريارى</t>
  </si>
  <si>
    <t>ب.وردبينى</t>
  </si>
  <si>
    <t>د. فرهاد أحمد محمد</t>
  </si>
  <si>
    <t xml:space="preserve">د. هێرش عمر عبدالله </t>
  </si>
  <si>
    <t>مامۆستای بابەت</t>
  </si>
  <si>
    <t xml:space="preserve"> سه‌رۆكى به‌ش</t>
  </si>
  <si>
    <t xml:space="preserve"> راگری کۆلێژ</t>
  </si>
  <si>
    <t>سالى: 2020</t>
  </si>
  <si>
    <t xml:space="preserve"> ليژنه‌ى كواليتى 2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</si>
  <si>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</si>
  <si>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</si>
  <si>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</si>
  <si>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</si>
  <si>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</si>
  <si>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</si>
  <si>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</si>
  <si>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</si>
  <si>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 xml:space="preserve">4.5 -5.5 </t>
  </si>
  <si>
    <t>Sedimentology-MSc</t>
  </si>
  <si>
    <t>Rock-Forming Minerals-A</t>
  </si>
  <si>
    <t>Rock-Forming Minerals-B</t>
  </si>
  <si>
    <t>Rock-Forming Minerals- C</t>
  </si>
  <si>
    <t>Rock-Forming Minerals</t>
  </si>
  <si>
    <t>Supervising BSc</t>
  </si>
  <si>
    <t>دبلۆمی باڵا</t>
  </si>
  <si>
    <t>مامۆستاى ياريده‌ده‌ر</t>
  </si>
  <si>
    <t>مامۆستا</t>
  </si>
  <si>
    <t>پرۆفيسۆر</t>
  </si>
  <si>
    <t>پشوو</t>
  </si>
  <si>
    <t>کۆی
وانەکان</t>
  </si>
  <si>
    <t xml:space="preserve">تێوری </t>
  </si>
  <si>
    <t>پراکتیك</t>
  </si>
  <si>
    <t>شةبول شوان</t>
  </si>
  <si>
    <t>سالى: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</si>
</sst>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484]dd/mm/yyyy"/>
    <numFmt numFmtId="165" formatCode="0.0"/>
  </numFmts>
  <fonts count="21" x14ac:knownFonts="1">
    <font>
      <sz val="11"/>
      <color theme="1"/>
      <name val="Arial"/>
    </font>
    <font>
      <b/>
      <sz val="12"/>
      <color theme="1"/>
      <name val="Times New Roman"/>
    </font>
    <font>
      <b/>
      <sz val="14"/>
      <color theme="1"/>
      <name val="SimSun"/>
    </font>
    <font>
      <sz val="11"/>
      <name val="Arial"/>
    </font>
    <font>
      <sz val="12"/>
      <color theme="1"/>
      <name val="Times New Roman"/>
    </font>
    <font>
      <b/>
      <sz val="11"/>
      <color theme="1"/>
      <name val="Times New Roman"/>
    </font>
    <font>
      <b/>
      <sz val="8"/>
      <color theme="1"/>
      <name val="Calibri"/>
    </font>
    <font>
      <sz val="8"/>
      <color theme="1"/>
      <name val="Times New Roman"/>
    </font>
    <font>
      <b/>
      <sz val="12"/>
      <color rgb="FF0070C0"/>
      <name val="Times New Roman"/>
    </font>
    <font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b/>
      <sz val="10"/>
      <color theme="1"/>
      <name val="Arial"/>
    </font>
    <font>
      <b/>
      <sz val="8"/>
      <color theme="1"/>
      <name val="Times New Roman"/>
    </font>
    <font>
      <sz val="11"/>
      <color theme="1"/>
      <name val="Calibri"/>
    </font>
    <font>
      <sz val="11"/>
      <color theme="1"/>
      <name val="Calibri"/>
    </font>
    <font>
      <sz val="9"/>
      <color theme="1"/>
      <name val="Times New Roman"/>
      <family val="1"/>
    </font>
    <font>
      <sz val="9"/>
      <name val="Arial"/>
      <family val="2"/>
    </font>
    <font>
      <b/>
      <sz val="9"/>
      <color theme="1"/>
      <name val="Times New Roman"/>
      <family val="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7" fillId="0" borderId="0" xfId="0" applyFont="1"/>
    <xf numFmtId="1" fontId="8" fillId="3" borderId="4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4" borderId="26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/>
    <xf numFmtId="0" fontId="11" fillId="4" borderId="32" xfId="0" applyFont="1" applyFill="1" applyBorder="1" applyAlignment="1">
      <alignment horizontal="center" vertical="center"/>
    </xf>
    <xf numFmtId="1" fontId="12" fillId="0" borderId="34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vertical="center" wrapText="1"/>
    </xf>
    <xf numFmtId="165" fontId="13" fillId="0" borderId="22" xfId="0" applyNumberFormat="1" applyFont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2" fontId="5" fillId="0" borderId="35" xfId="0" applyNumberFormat="1" applyFont="1" applyBorder="1" applyAlignment="1">
      <alignment horizontal="center" vertical="center" readingOrder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 readingOrder="2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horizontal="center" vertical="center" readingOrder="1"/>
    </xf>
    <xf numFmtId="14" fontId="11" fillId="4" borderId="38" xfId="0" applyNumberFormat="1" applyFont="1" applyFill="1" applyBorder="1" applyAlignment="1">
      <alignment horizontal="right" vertical="center" readingOrder="1"/>
    </xf>
    <xf numFmtId="0" fontId="10" fillId="4" borderId="34" xfId="0" applyFont="1" applyFill="1" applyBorder="1" applyAlignment="1">
      <alignment horizontal="center" vertical="center"/>
    </xf>
    <xf numFmtId="14" fontId="11" fillId="5" borderId="40" xfId="0" applyNumberFormat="1" applyFont="1" applyFill="1" applyBorder="1" applyAlignment="1">
      <alignment horizontal="center" vertical="center"/>
    </xf>
    <xf numFmtId="14" fontId="11" fillId="5" borderId="41" xfId="0" applyNumberFormat="1" applyFont="1" applyFill="1" applyBorder="1" applyAlignment="1">
      <alignment horizontal="center" vertical="center"/>
    </xf>
    <xf numFmtId="14" fontId="11" fillId="5" borderId="42" xfId="0" applyNumberFormat="1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164" fontId="16" fillId="0" borderId="0" xfId="0" applyNumberFormat="1" applyFont="1"/>
    <xf numFmtId="0" fontId="17" fillId="0" borderId="31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4" borderId="26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/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1" xfId="0" applyFont="1" applyBorder="1"/>
    <xf numFmtId="0" fontId="5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4" fontId="11" fillId="5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right" vertical="top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4" fontId="11" fillId="4" borderId="6" xfId="0" applyNumberFormat="1" applyFont="1" applyFill="1" applyBorder="1" applyAlignment="1">
      <alignment horizontal="right" vertical="center" readingOrder="1"/>
    </xf>
    <xf numFmtId="0" fontId="3" fillId="0" borderId="7" xfId="0" applyFont="1" applyBorder="1"/>
    <xf numFmtId="14" fontId="11" fillId="4" borderId="8" xfId="0" applyNumberFormat="1" applyFont="1" applyFill="1" applyBorder="1" applyAlignment="1">
      <alignment horizontal="right" vertical="center" readingOrder="1"/>
    </xf>
    <xf numFmtId="14" fontId="11" fillId="4" borderId="8" xfId="0" applyNumberFormat="1" applyFont="1" applyFill="1" applyBorder="1" applyAlignment="1">
      <alignment horizontal="center" vertical="center" readingOrder="1"/>
    </xf>
    <xf numFmtId="1" fontId="10" fillId="0" borderId="9" xfId="0" applyNumberFormat="1" applyFont="1" applyBorder="1" applyAlignment="1">
      <alignment horizontal="center" vertical="center"/>
    </xf>
    <xf numFmtId="1" fontId="10" fillId="0" borderId="10" xfId="0" applyNumberFormat="1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3" fillId="0" borderId="33" xfId="0" applyFont="1" applyBorder="1"/>
    <xf numFmtId="0" fontId="10" fillId="0" borderId="21" xfId="0" applyFont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5" fillId="4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19" fillId="0" borderId="27" xfId="0" applyFont="1" applyBorder="1" applyAlignment="1">
      <alignment horizontal="center" vertical="center"/>
    </xf>
    <xf numFmtId="0" fontId="20" fillId="0" borderId="28" xfId="0" applyFont="1" applyBorder="1"/>
    <xf numFmtId="0" fontId="17" fillId="0" borderId="29" xfId="0" applyFont="1" applyBorder="1" applyAlignment="1">
      <alignment horizontal="center" vertical="center" wrapText="1"/>
    </xf>
    <xf numFmtId="0" fontId="18" fillId="0" borderId="30" xfId="0" applyFont="1" applyBorder="1"/>
    <xf numFmtId="0" fontId="17" fillId="0" borderId="27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readingOrder="1"/>
    </xf>
    <xf numFmtId="0" fontId="11" fillId="0" borderId="14" xfId="0" applyFont="1" applyBorder="1" applyAlignment="1">
      <alignment horizontal="center" vertical="center"/>
    </xf>
    <xf numFmtId="1" fontId="13" fillId="0" borderId="14" xfId="0" applyNumberFormat="1" applyFont="1" applyBorder="1" applyAlignment="1">
      <alignment horizontal="center" vertical="center"/>
    </xf>
    <xf numFmtId="0" fontId="3" fillId="0" borderId="20" xfId="0" applyFont="1" applyBorder="1"/>
    <xf numFmtId="0" fontId="5" fillId="0" borderId="0" xfId="0" applyFont="1" applyAlignment="1">
      <alignment horizontal="right" vertical="center"/>
    </xf>
    <xf numFmtId="1" fontId="12" fillId="5" borderId="9" xfId="0" applyNumberFormat="1" applyFont="1" applyFill="1" applyBorder="1" applyAlignment="1">
      <alignment horizontal="center" vertical="center"/>
    </xf>
    <xf numFmtId="1" fontId="12" fillId="5" borderId="10" xfId="0" applyNumberFormat="1" applyFont="1" applyFill="1" applyBorder="1" applyAlignment="1">
      <alignment horizontal="center" vertical="center"/>
    </xf>
    <xf numFmtId="1" fontId="10" fillId="5" borderId="9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" fontId="10" fillId="5" borderId="10" xfId="0" applyNumberFormat="1" applyFont="1" applyFill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center"/>
    </xf>
    <xf numFmtId="0" fontId="3" fillId="0" borderId="28" xfId="0" applyFont="1" applyBorder="1"/>
    <xf numFmtId="0" fontId="12" fillId="0" borderId="29" xfId="0" applyFont="1" applyBorder="1" applyAlignment="1">
      <alignment horizontal="center" vertical="center" wrapText="1"/>
    </xf>
    <xf numFmtId="0" fontId="3" fillId="0" borderId="30" xfId="0" applyFont="1" applyBorder="1"/>
    <xf numFmtId="0" fontId="12" fillId="0" borderId="2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14" fontId="11" fillId="4" borderId="36" xfId="0" applyNumberFormat="1" applyFont="1" applyFill="1" applyBorder="1" applyAlignment="1">
      <alignment horizontal="right" vertical="center" readingOrder="1"/>
    </xf>
    <xf numFmtId="0" fontId="3" fillId="0" borderId="37" xfId="0" applyFont="1" applyBorder="1"/>
    <xf numFmtId="14" fontId="11" fillId="5" borderId="9" xfId="0" applyNumberFormat="1" applyFont="1" applyFill="1" applyBorder="1" applyAlignment="1">
      <alignment horizontal="center" vertical="center"/>
    </xf>
    <xf numFmtId="0" fontId="3" fillId="0" borderId="39" xfId="0" applyFont="1" applyBorder="1"/>
    <xf numFmtId="0" fontId="10" fillId="0" borderId="44" xfId="0" applyFont="1" applyBorder="1" applyAlignment="1">
      <alignment horizontal="center" vertical="center"/>
    </xf>
    <xf numFmtId="0" fontId="3" fillId="0" borderId="45" xfId="0" applyFont="1" applyBorder="1"/>
    <xf numFmtId="0" fontId="11" fillId="0" borderId="13" xfId="0" applyFont="1" applyBorder="1" applyAlignment="1">
      <alignment horizontal="center" vertical="center"/>
    </xf>
    <xf numFmtId="0" fontId="3" fillId="0" borderId="47" xfId="0" applyFont="1" applyBorder="1"/>
    <xf numFmtId="0" fontId="3" fillId="0" borderId="48" xfId="0" applyFont="1" applyBorder="1"/>
    <xf numFmtId="0" fontId="12" fillId="0" borderId="27" xfId="0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0</xdr:row>
      <xdr:rowOff>0</xdr:rowOff>
    </xdr:from>
    <xdr:ext cx="8953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333375</xdr:colOff>
      <xdr:row>0</xdr:row>
      <xdr:rowOff>0</xdr:rowOff>
    </xdr:from>
    <xdr:ext cx="895350" cy="9239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00"/>
  <sheetViews>
    <sheetView rightToLeft="1" tabSelected="1" topLeftCell="A25" zoomScale="90" zoomScaleNormal="90" workbookViewId="0">
      <selection activeCell="W7" sqref="W7"/>
    </sheetView>
  </sheetViews>
  <sheetFormatPr defaultColWidth="12.59765625" defaultRowHeight="15" customHeight="1" x14ac:dyDescent="0.25"/>
  <cols>
    <col min="1" max="1" width="7.59765625" customWidth="1"/>
    <col min="2" max="2" width="4.69921875" customWidth="1"/>
    <col min="3" max="3" width="4.59765625" customWidth="1"/>
    <col min="4" max="4" width="4.69921875" customWidth="1"/>
    <col min="5" max="5" width="7.69921875" customWidth="1"/>
    <col min="6" max="7" width="4.8984375" customWidth="1"/>
    <col min="8" max="8" width="8.19921875" customWidth="1"/>
    <col min="9" max="9" width="2.69921875" customWidth="1"/>
    <col min="10" max="10" width="7.69921875" customWidth="1"/>
    <col min="11" max="11" width="2.59765625" customWidth="1"/>
    <col min="12" max="12" width="6.59765625" customWidth="1"/>
    <col min="13" max="13" width="4.3984375" customWidth="1"/>
    <col min="14" max="14" width="4.19921875" customWidth="1"/>
    <col min="15" max="15" width="4.5" customWidth="1"/>
    <col min="16" max="16" width="4.19921875" customWidth="1"/>
    <col min="17" max="17" width="7.5" customWidth="1"/>
    <col min="18" max="18" width="8.69921875" customWidth="1"/>
    <col min="19" max="35" width="5.59765625" customWidth="1"/>
  </cols>
  <sheetData>
    <row r="1" spans="1:35" ht="18.75" customHeight="1" x14ac:dyDescent="0.3">
      <c r="A1" s="63" t="s">
        <v>0</v>
      </c>
      <c r="B1" s="54"/>
      <c r="C1" s="54"/>
      <c r="D1" s="54"/>
      <c r="E1" s="54"/>
      <c r="F1" s="54"/>
      <c r="G1" s="1"/>
      <c r="H1" s="1"/>
      <c r="I1" s="1"/>
      <c r="J1" s="1"/>
      <c r="K1" s="2"/>
      <c r="L1" s="1"/>
      <c r="M1" s="64" t="s">
        <v>1</v>
      </c>
      <c r="N1" s="65"/>
      <c r="O1" s="65"/>
      <c r="P1" s="65"/>
      <c r="Q1" s="66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 x14ac:dyDescent="0.3">
      <c r="A2" s="63" t="s">
        <v>2</v>
      </c>
      <c r="B2" s="54"/>
      <c r="C2" s="54"/>
      <c r="D2" s="54"/>
      <c r="E2" s="54"/>
      <c r="F2" s="54"/>
      <c r="G2" s="1"/>
      <c r="H2" s="1"/>
      <c r="I2" s="1"/>
      <c r="J2" s="1"/>
      <c r="K2" s="2"/>
      <c r="L2" s="1"/>
      <c r="M2" s="67" t="s">
        <v>87</v>
      </c>
      <c r="N2" s="54"/>
      <c r="O2" s="68" t="s">
        <v>3</v>
      </c>
      <c r="P2" s="54"/>
      <c r="Q2" s="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4.25" customHeight="1" x14ac:dyDescent="0.3">
      <c r="A3" s="63" t="s">
        <v>4</v>
      </c>
      <c r="B3" s="54"/>
      <c r="C3" s="54"/>
      <c r="D3" s="54"/>
      <c r="E3" s="54"/>
      <c r="F3" s="54"/>
      <c r="G3" s="1"/>
      <c r="H3" s="1"/>
      <c r="I3" s="1"/>
      <c r="J3" s="1"/>
      <c r="K3" s="2"/>
      <c r="L3" s="1"/>
      <c r="M3" s="63" t="s">
        <v>5</v>
      </c>
      <c r="N3" s="54"/>
      <c r="O3" s="54"/>
      <c r="P3" s="4">
        <v>8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 x14ac:dyDescent="0.3">
      <c r="A4" s="70" t="s">
        <v>6</v>
      </c>
      <c r="B4" s="54"/>
      <c r="C4" s="67" t="s">
        <v>7</v>
      </c>
      <c r="D4" s="54"/>
      <c r="E4" s="54"/>
      <c r="F4" s="54"/>
      <c r="G4" s="1"/>
      <c r="H4" s="1"/>
      <c r="I4" s="1"/>
      <c r="J4" s="1"/>
      <c r="K4" s="2"/>
      <c r="L4" s="1"/>
      <c r="M4" s="63" t="s">
        <v>8</v>
      </c>
      <c r="N4" s="54"/>
      <c r="O4" s="54"/>
      <c r="P4" s="5"/>
      <c r="Q4" s="71"/>
      <c r="R4" s="54"/>
      <c r="S4" s="6"/>
      <c r="T4" s="6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6.5" customHeight="1" x14ac:dyDescent="0.3">
      <c r="A5" s="70" t="s">
        <v>9</v>
      </c>
      <c r="B5" s="54"/>
      <c r="C5" s="67" t="s">
        <v>10</v>
      </c>
      <c r="D5" s="54"/>
      <c r="E5" s="54"/>
      <c r="F5" s="54"/>
      <c r="G5" s="1"/>
      <c r="H5" s="1"/>
      <c r="I5" s="1"/>
      <c r="J5" s="1"/>
      <c r="K5" s="2"/>
      <c r="L5" s="1"/>
      <c r="M5" s="63" t="s">
        <v>11</v>
      </c>
      <c r="N5" s="54"/>
      <c r="O5" s="54"/>
      <c r="P5" s="7">
        <f>IF(P3-P4&gt;=0, P3-P4,0)</f>
        <v>8</v>
      </c>
      <c r="Q5" s="3"/>
      <c r="R5" s="3"/>
      <c r="S5" s="69"/>
      <c r="T5" s="54"/>
      <c r="U5" s="53"/>
      <c r="V5" s="54"/>
      <c r="W5" s="53"/>
      <c r="X5" s="54"/>
      <c r="Y5" s="53"/>
      <c r="Z5" s="54"/>
      <c r="AA5" s="54"/>
      <c r="AB5" s="53"/>
      <c r="AC5" s="54"/>
      <c r="AD5" s="53"/>
      <c r="AE5" s="54"/>
      <c r="AF5" s="53"/>
      <c r="AG5" s="54"/>
      <c r="AH5" s="53"/>
      <c r="AI5" s="54"/>
    </row>
    <row r="6" spans="1:35" ht="15.75" customHeight="1" x14ac:dyDescent="0.3">
      <c r="A6" s="9"/>
      <c r="B6" s="72" t="s">
        <v>12</v>
      </c>
      <c r="C6" s="73"/>
      <c r="D6" s="74" t="s">
        <v>13</v>
      </c>
      <c r="E6" s="73"/>
      <c r="F6" s="75" t="s">
        <v>14</v>
      </c>
      <c r="G6" s="73"/>
      <c r="H6" s="75" t="s">
        <v>15</v>
      </c>
      <c r="I6" s="73"/>
      <c r="J6" s="74" t="s">
        <v>16</v>
      </c>
      <c r="K6" s="73"/>
      <c r="L6" s="74" t="s">
        <v>17</v>
      </c>
      <c r="M6" s="73"/>
      <c r="N6" s="74" t="s">
        <v>18</v>
      </c>
      <c r="O6" s="73"/>
      <c r="P6" s="72" t="s">
        <v>19</v>
      </c>
      <c r="Q6" s="73"/>
      <c r="R6" s="3"/>
      <c r="S6" s="60"/>
      <c r="T6" s="54"/>
      <c r="U6" s="60"/>
      <c r="V6" s="54"/>
      <c r="W6" s="53"/>
      <c r="X6" s="54"/>
      <c r="Y6" s="53"/>
      <c r="Z6" s="54"/>
      <c r="AA6" s="54"/>
      <c r="AB6" s="53"/>
      <c r="AC6" s="54"/>
      <c r="AD6" s="53"/>
      <c r="AE6" s="54"/>
      <c r="AF6" s="53"/>
      <c r="AG6" s="54"/>
      <c r="AH6" s="53"/>
      <c r="AI6" s="54"/>
    </row>
    <row r="7" spans="1:35" ht="15.75" customHeight="1" x14ac:dyDescent="0.3">
      <c r="A7" s="11" t="s">
        <v>20</v>
      </c>
      <c r="B7" s="61"/>
      <c r="C7" s="57"/>
      <c r="D7" s="61"/>
      <c r="E7" s="57"/>
      <c r="F7" s="61"/>
      <c r="G7" s="57"/>
      <c r="H7" s="61"/>
      <c r="I7" s="57"/>
      <c r="J7" s="62"/>
      <c r="K7" s="57"/>
      <c r="L7" s="62"/>
      <c r="M7" s="57"/>
      <c r="N7" s="61"/>
      <c r="O7" s="57"/>
      <c r="P7" s="61"/>
      <c r="Q7" s="57"/>
      <c r="R7" s="3"/>
      <c r="S7" s="10"/>
      <c r="T7" s="10"/>
      <c r="U7" s="10"/>
      <c r="V7" s="10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5.75" customHeight="1" x14ac:dyDescent="0.3">
      <c r="A8" s="12" t="s">
        <v>21</v>
      </c>
      <c r="B8" s="55"/>
      <c r="C8" s="57"/>
      <c r="D8" s="58"/>
      <c r="E8" s="57"/>
      <c r="F8" s="55"/>
      <c r="G8" s="57"/>
      <c r="H8" s="55"/>
      <c r="I8" s="57"/>
      <c r="J8" s="58"/>
      <c r="K8" s="57"/>
      <c r="L8" s="55"/>
      <c r="M8" s="57"/>
      <c r="N8" s="58"/>
      <c r="O8" s="57"/>
      <c r="P8" s="55"/>
      <c r="Q8" s="57"/>
      <c r="R8" s="3"/>
      <c r="S8" s="60"/>
      <c r="T8" s="54"/>
      <c r="U8" s="60"/>
      <c r="V8" s="54"/>
      <c r="W8" s="53"/>
      <c r="X8" s="54"/>
      <c r="Y8" s="53"/>
      <c r="Z8" s="54"/>
      <c r="AA8" s="54"/>
      <c r="AB8" s="53"/>
      <c r="AC8" s="54"/>
      <c r="AD8" s="53"/>
      <c r="AE8" s="54"/>
      <c r="AF8" s="53"/>
      <c r="AG8" s="54"/>
      <c r="AH8" s="53"/>
      <c r="AI8" s="54"/>
    </row>
    <row r="9" spans="1:35" ht="15.75" customHeight="1" x14ac:dyDescent="0.3">
      <c r="A9" s="11" t="s">
        <v>22</v>
      </c>
      <c r="B9" s="55"/>
      <c r="C9" s="56"/>
      <c r="D9" s="56"/>
      <c r="E9" s="57"/>
      <c r="F9" s="58"/>
      <c r="G9" s="57"/>
      <c r="H9" s="58"/>
      <c r="I9" s="57"/>
      <c r="J9" s="55"/>
      <c r="K9" s="57"/>
      <c r="L9" s="58"/>
      <c r="M9" s="57"/>
      <c r="N9" s="59"/>
      <c r="O9" s="57"/>
      <c r="P9" s="58"/>
      <c r="Q9" s="57"/>
      <c r="R9" s="3"/>
      <c r="S9" s="60"/>
      <c r="T9" s="54"/>
      <c r="U9" s="60"/>
      <c r="V9" s="54"/>
      <c r="W9" s="53"/>
      <c r="X9" s="54"/>
      <c r="Y9" s="53"/>
      <c r="Z9" s="54"/>
      <c r="AA9" s="54"/>
      <c r="AB9" s="53"/>
      <c r="AC9" s="54"/>
      <c r="AD9" s="53"/>
      <c r="AE9" s="54"/>
      <c r="AF9" s="53"/>
      <c r="AG9" s="54"/>
      <c r="AH9" s="53"/>
      <c r="AI9" s="54"/>
    </row>
    <row r="10" spans="1:35" ht="15.75" customHeight="1" x14ac:dyDescent="0.3">
      <c r="A10" s="11" t="s">
        <v>23</v>
      </c>
      <c r="B10" s="59" t="s">
        <v>24</v>
      </c>
      <c r="C10" s="56"/>
      <c r="D10" s="56"/>
      <c r="E10" s="57"/>
      <c r="F10" s="59" t="s">
        <v>25</v>
      </c>
      <c r="G10" s="56"/>
      <c r="H10" s="56"/>
      <c r="I10" s="57"/>
      <c r="J10" s="59" t="s">
        <v>24</v>
      </c>
      <c r="K10" s="56"/>
      <c r="L10" s="56"/>
      <c r="M10" s="57"/>
      <c r="N10" s="59"/>
      <c r="O10" s="57"/>
      <c r="P10" s="59"/>
      <c r="Q10" s="57"/>
      <c r="R10" s="3"/>
      <c r="S10" s="60"/>
      <c r="T10" s="54"/>
      <c r="U10" s="60"/>
      <c r="V10" s="54"/>
      <c r="W10" s="53"/>
      <c r="X10" s="54"/>
      <c r="Y10" s="53"/>
      <c r="Z10" s="54"/>
      <c r="AA10" s="54"/>
      <c r="AB10" s="53"/>
      <c r="AC10" s="54"/>
      <c r="AD10" s="53"/>
      <c r="AE10" s="54"/>
      <c r="AF10" s="53"/>
      <c r="AG10" s="54"/>
      <c r="AH10" s="53"/>
      <c r="AI10" s="54"/>
    </row>
    <row r="11" spans="1:35" ht="15.75" customHeight="1" x14ac:dyDescent="0.3">
      <c r="A11" s="11" t="s">
        <v>26</v>
      </c>
      <c r="B11" s="55"/>
      <c r="C11" s="56"/>
      <c r="D11" s="56"/>
      <c r="E11" s="57"/>
      <c r="F11" s="55"/>
      <c r="G11" s="57"/>
      <c r="H11" s="58" t="s">
        <v>27</v>
      </c>
      <c r="I11" s="57"/>
      <c r="J11" s="59"/>
      <c r="K11" s="56"/>
      <c r="L11" s="56"/>
      <c r="M11" s="56"/>
      <c r="N11" s="56"/>
      <c r="O11" s="57"/>
      <c r="P11" s="55"/>
      <c r="Q11" s="57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5.75" customHeight="1" x14ac:dyDescent="0.3">
      <c r="A12" s="13" t="s">
        <v>28</v>
      </c>
      <c r="B12" s="59" t="s">
        <v>29</v>
      </c>
      <c r="C12" s="56"/>
      <c r="D12" s="56"/>
      <c r="E12" s="57"/>
      <c r="F12" s="55"/>
      <c r="G12" s="57"/>
      <c r="H12" s="55"/>
      <c r="I12" s="57"/>
      <c r="J12" s="59"/>
      <c r="K12" s="56"/>
      <c r="L12" s="56"/>
      <c r="M12" s="56"/>
      <c r="N12" s="56"/>
      <c r="O12" s="57"/>
      <c r="P12" s="55"/>
      <c r="Q12" s="57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5.25" customHeight="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 x14ac:dyDescent="0.3">
      <c r="A14" s="103" t="s">
        <v>30</v>
      </c>
      <c r="B14" s="104"/>
      <c r="C14" s="73"/>
      <c r="D14" s="109" t="s">
        <v>31</v>
      </c>
      <c r="E14" s="104"/>
      <c r="F14" s="108" t="s">
        <v>86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7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.75" customHeight="1" x14ac:dyDescent="0.3">
      <c r="A15" s="105"/>
      <c r="B15" s="106"/>
      <c r="C15" s="107"/>
      <c r="D15" s="110" t="s">
        <v>33</v>
      </c>
      <c r="E15" s="95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6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5.75" customHeight="1" x14ac:dyDescent="0.3">
      <c r="A17" s="83" t="s">
        <v>34</v>
      </c>
      <c r="B17" s="84"/>
      <c r="C17" s="84"/>
      <c r="D17" s="84"/>
      <c r="E17" s="84"/>
      <c r="F17" s="84"/>
      <c r="G17" s="84"/>
      <c r="H17" s="85"/>
      <c r="I17" s="15"/>
      <c r="J17" s="83" t="s">
        <v>35</v>
      </c>
      <c r="K17" s="84"/>
      <c r="L17" s="84"/>
      <c r="M17" s="84"/>
      <c r="N17" s="84"/>
      <c r="O17" s="84"/>
      <c r="P17" s="84"/>
      <c r="Q17" s="8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22.5" customHeight="1" x14ac:dyDescent="0.3">
      <c r="A18" s="16" t="s">
        <v>36</v>
      </c>
      <c r="B18" s="86" t="s">
        <v>37</v>
      </c>
      <c r="C18" s="87"/>
      <c r="D18" s="88" t="s">
        <v>84</v>
      </c>
      <c r="E18" s="89"/>
      <c r="F18" s="90" t="s">
        <v>85</v>
      </c>
      <c r="G18" s="89"/>
      <c r="H18" s="50" t="s">
        <v>83</v>
      </c>
      <c r="I18" s="51"/>
      <c r="J18" s="52" t="s">
        <v>36</v>
      </c>
      <c r="K18" s="86" t="s">
        <v>37</v>
      </c>
      <c r="L18" s="87"/>
      <c r="M18" s="88" t="s">
        <v>84</v>
      </c>
      <c r="N18" s="89"/>
      <c r="O18" s="90" t="s">
        <v>85</v>
      </c>
      <c r="P18" s="89"/>
      <c r="Q18" s="50" t="s">
        <v>83</v>
      </c>
      <c r="R18" s="3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ht="15.75" customHeight="1" x14ac:dyDescent="0.3">
      <c r="A19" s="19" t="s">
        <v>41</v>
      </c>
      <c r="B19" s="78"/>
      <c r="C19" s="79"/>
      <c r="D19" s="97"/>
      <c r="E19" s="57"/>
      <c r="F19" s="98"/>
      <c r="G19" s="57"/>
      <c r="H19" s="20" t="str">
        <f>IF(D19=Sheet2!B10,"",IF((D19+F19)&lt;&gt;0,(D19+F19), ""))</f>
        <v/>
      </c>
      <c r="I19" s="15"/>
      <c r="J19" s="19" t="s">
        <v>41</v>
      </c>
      <c r="K19" s="78"/>
      <c r="L19" s="79"/>
      <c r="M19" s="97"/>
      <c r="N19" s="57"/>
      <c r="O19" s="98"/>
      <c r="P19" s="57"/>
      <c r="Q19" s="20" t="str">
        <f>IF(M19=Sheet2!B10,"",IF((M19+O19)&lt;&gt;0,(M19+O19), ""))</f>
        <v/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14.25" customHeight="1" x14ac:dyDescent="0.3">
      <c r="A20" s="19" t="s">
        <v>21</v>
      </c>
      <c r="B20" s="78">
        <v>44290</v>
      </c>
      <c r="C20" s="79"/>
      <c r="D20" s="76"/>
      <c r="E20" s="57"/>
      <c r="F20" s="77"/>
      <c r="G20" s="57"/>
      <c r="H20" s="21" t="str">
        <f>IF(D20=Sheet2!B10,"",IF((D20+F20)&lt;&gt;0,(D20+F20), ""))</f>
        <v/>
      </c>
      <c r="I20" s="15"/>
      <c r="J20" s="19" t="s">
        <v>21</v>
      </c>
      <c r="K20" s="78">
        <v>44297</v>
      </c>
      <c r="L20" s="79"/>
      <c r="M20" s="76"/>
      <c r="N20" s="57"/>
      <c r="O20" s="77"/>
      <c r="P20" s="57"/>
      <c r="Q20" s="21" t="str">
        <f>IF(M20=Sheet2!K10,"",IF((M20+O20)&lt;&gt;0,(M20+O20), ""))</f>
        <v/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4.25" customHeight="1" x14ac:dyDescent="0.3">
      <c r="A21" s="19" t="s">
        <v>22</v>
      </c>
      <c r="B21" s="78">
        <v>44291</v>
      </c>
      <c r="C21" s="79"/>
      <c r="D21" s="76"/>
      <c r="E21" s="57"/>
      <c r="F21" s="77"/>
      <c r="G21" s="57"/>
      <c r="H21" s="21"/>
      <c r="I21" s="15"/>
      <c r="J21" s="19" t="s">
        <v>22</v>
      </c>
      <c r="K21" s="78">
        <v>44298</v>
      </c>
      <c r="L21" s="79"/>
      <c r="M21" s="76"/>
      <c r="N21" s="57"/>
      <c r="O21" s="77"/>
      <c r="P21" s="57"/>
      <c r="Q21" s="21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4.25" customHeight="1" x14ac:dyDescent="0.3">
      <c r="A22" s="19" t="s">
        <v>23</v>
      </c>
      <c r="B22" s="78">
        <v>44292</v>
      </c>
      <c r="C22" s="79"/>
      <c r="D22" s="76"/>
      <c r="E22" s="57"/>
      <c r="F22" s="77">
        <v>6</v>
      </c>
      <c r="G22" s="57"/>
      <c r="H22" s="21">
        <v>6</v>
      </c>
      <c r="I22" s="15"/>
      <c r="J22" s="19" t="s">
        <v>23</v>
      </c>
      <c r="K22" s="78">
        <v>44299</v>
      </c>
      <c r="L22" s="79"/>
      <c r="M22" s="76"/>
      <c r="N22" s="57"/>
      <c r="O22" s="77">
        <v>6</v>
      </c>
      <c r="P22" s="57"/>
      <c r="Q22" s="21">
        <v>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4.25" customHeight="1" x14ac:dyDescent="0.3">
      <c r="A23" s="19" t="s">
        <v>26</v>
      </c>
      <c r="B23" s="78">
        <v>44293</v>
      </c>
      <c r="C23" s="79"/>
      <c r="D23" s="76">
        <v>1</v>
      </c>
      <c r="E23" s="57"/>
      <c r="F23" s="76"/>
      <c r="G23" s="57"/>
      <c r="H23" s="21">
        <v>1</v>
      </c>
      <c r="I23" s="15"/>
      <c r="J23" s="19" t="s">
        <v>26</v>
      </c>
      <c r="K23" s="78">
        <v>44300</v>
      </c>
      <c r="L23" s="79"/>
      <c r="M23" s="76">
        <v>1</v>
      </c>
      <c r="N23" s="57"/>
      <c r="O23" s="76"/>
      <c r="P23" s="57"/>
      <c r="Q23" s="21">
        <v>1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14.25" customHeight="1" x14ac:dyDescent="0.3">
      <c r="A24" s="19" t="s">
        <v>28</v>
      </c>
      <c r="B24" s="78">
        <v>44294</v>
      </c>
      <c r="C24" s="79"/>
      <c r="D24" s="76">
        <v>2</v>
      </c>
      <c r="E24" s="57"/>
      <c r="F24" s="77"/>
      <c r="G24" s="57"/>
      <c r="H24" s="21">
        <v>2</v>
      </c>
      <c r="I24" s="15"/>
      <c r="J24" s="19" t="s">
        <v>28</v>
      </c>
      <c r="K24" s="78">
        <v>44301</v>
      </c>
      <c r="L24" s="79"/>
      <c r="M24" s="76">
        <v>2</v>
      </c>
      <c r="N24" s="57"/>
      <c r="O24" s="77"/>
      <c r="P24" s="57"/>
      <c r="Q24" s="21">
        <v>2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3.25" customHeight="1" x14ac:dyDescent="0.3">
      <c r="A25" s="22" t="s">
        <v>42</v>
      </c>
      <c r="B25" s="78"/>
      <c r="C25" s="79"/>
      <c r="D25" s="76">
        <v>2</v>
      </c>
      <c r="E25" s="57"/>
      <c r="F25" s="77"/>
      <c r="G25" s="57"/>
      <c r="H25" s="21">
        <f>IF(D25=Sheet2!B10,"",IF((D25+F25)&lt;&gt;0,(D25+F25), ""))</f>
        <v>2</v>
      </c>
      <c r="I25" s="15"/>
      <c r="J25" s="22" t="s">
        <v>42</v>
      </c>
      <c r="K25" s="78"/>
      <c r="L25" s="79"/>
      <c r="M25" s="76">
        <v>2</v>
      </c>
      <c r="N25" s="57"/>
      <c r="O25" s="77"/>
      <c r="P25" s="57"/>
      <c r="Q25" s="21">
        <f>IF(M25=Sheet2!K10,"",IF((M25+O25)&lt;&gt;0,(M25+O25), ""))</f>
        <v>2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5.75" customHeight="1" x14ac:dyDescent="0.3">
      <c r="A26" s="23" t="s">
        <v>43</v>
      </c>
      <c r="B26" s="78"/>
      <c r="C26" s="79"/>
      <c r="D26" s="76"/>
      <c r="E26" s="57"/>
      <c r="F26" s="77"/>
      <c r="G26" s="57"/>
      <c r="H26" s="21" t="str">
        <f>IF(D26=Sheet2!B10,"",IF((D26+F26)&lt;&gt;0,(D26+F26), ""))</f>
        <v/>
      </c>
      <c r="I26" s="15"/>
      <c r="J26" s="23" t="s">
        <v>43</v>
      </c>
      <c r="K26" s="78"/>
      <c r="L26" s="79"/>
      <c r="M26" s="76"/>
      <c r="N26" s="57"/>
      <c r="O26" s="77"/>
      <c r="P26" s="57"/>
      <c r="Q26" s="21" t="str">
        <f>IF(M26=Sheet2!K10,"",IF((M26+O26)&lt;&gt;0,(M26+O26), ""))</f>
        <v/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5.75" customHeight="1" x14ac:dyDescent="0.3">
      <c r="A27" s="23" t="s">
        <v>44</v>
      </c>
      <c r="B27" s="78"/>
      <c r="C27" s="79"/>
      <c r="D27" s="76"/>
      <c r="E27" s="57"/>
      <c r="F27" s="77"/>
      <c r="G27" s="57"/>
      <c r="H27" s="21" t="str">
        <f>IF(D27=Sheet2!B10,"",IF((D27+F27)&lt;&gt;0,(D27+F27), ""))</f>
        <v/>
      </c>
      <c r="I27" s="15"/>
      <c r="J27" s="23" t="s">
        <v>44</v>
      </c>
      <c r="K27" s="78"/>
      <c r="L27" s="79"/>
      <c r="M27" s="76"/>
      <c r="N27" s="57"/>
      <c r="O27" s="77"/>
      <c r="P27" s="57"/>
      <c r="Q27" s="21" t="str">
        <f>IF(M27=Sheet2!K10,"",IF((M27+O27)&lt;&gt;0,(M27+O27), ""))</f>
        <v/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6.25" customHeight="1" x14ac:dyDescent="0.3">
      <c r="A28" s="22" t="s">
        <v>45</v>
      </c>
      <c r="B28" s="78"/>
      <c r="C28" s="79"/>
      <c r="D28" s="76">
        <v>2</v>
      </c>
      <c r="E28" s="57"/>
      <c r="F28" s="77"/>
      <c r="G28" s="57"/>
      <c r="H28" s="21">
        <f>IF(D28=Sheet2!B10,"",IF((D28+F28)&lt;&gt;0,(D28+F28), ""))</f>
        <v>2</v>
      </c>
      <c r="I28" s="15"/>
      <c r="J28" s="22" t="s">
        <v>45</v>
      </c>
      <c r="K28" s="78"/>
      <c r="L28" s="79"/>
      <c r="M28" s="76">
        <v>2</v>
      </c>
      <c r="N28" s="57"/>
      <c r="O28" s="77"/>
      <c r="P28" s="57"/>
      <c r="Q28" s="21">
        <f>IF(M28=Sheet2!K10,"",IF((M28+O28)&lt;&gt;0,(M28+O28), ""))</f>
        <v>2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5.75" customHeight="1" x14ac:dyDescent="0.3">
      <c r="A29" s="93" t="s">
        <v>46</v>
      </c>
      <c r="B29" s="81"/>
      <c r="C29" s="82"/>
      <c r="D29" s="94"/>
      <c r="E29" s="81"/>
      <c r="F29" s="81"/>
      <c r="G29" s="95"/>
      <c r="H29" s="24">
        <v>13</v>
      </c>
      <c r="I29" s="15"/>
      <c r="J29" s="93" t="s">
        <v>46</v>
      </c>
      <c r="K29" s="81"/>
      <c r="L29" s="82"/>
      <c r="M29" s="94"/>
      <c r="N29" s="81"/>
      <c r="O29" s="81"/>
      <c r="P29" s="95"/>
      <c r="Q29" s="24">
        <v>13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9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3.5" customHeight="1" x14ac:dyDescent="0.3">
      <c r="A31" s="83" t="s">
        <v>47</v>
      </c>
      <c r="B31" s="84"/>
      <c r="C31" s="84"/>
      <c r="D31" s="84"/>
      <c r="E31" s="84"/>
      <c r="F31" s="84"/>
      <c r="G31" s="84"/>
      <c r="H31" s="85"/>
      <c r="I31" s="15"/>
      <c r="J31" s="83" t="s">
        <v>48</v>
      </c>
      <c r="K31" s="84"/>
      <c r="L31" s="84"/>
      <c r="M31" s="84"/>
      <c r="N31" s="84"/>
      <c r="O31" s="84"/>
      <c r="P31" s="84"/>
      <c r="Q31" s="8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24" customHeight="1" x14ac:dyDescent="0.25">
      <c r="A32" s="25" t="s">
        <v>36</v>
      </c>
      <c r="B32" s="86" t="s">
        <v>37</v>
      </c>
      <c r="C32" s="87"/>
      <c r="D32" s="88" t="s">
        <v>84</v>
      </c>
      <c r="E32" s="89"/>
      <c r="F32" s="90" t="s">
        <v>85</v>
      </c>
      <c r="G32" s="89"/>
      <c r="H32" s="50" t="s">
        <v>83</v>
      </c>
      <c r="I32" s="26"/>
      <c r="J32" s="25" t="s">
        <v>36</v>
      </c>
      <c r="K32" s="86" t="s">
        <v>37</v>
      </c>
      <c r="L32" s="87"/>
      <c r="M32" s="88" t="s">
        <v>84</v>
      </c>
      <c r="N32" s="89"/>
      <c r="O32" s="90" t="s">
        <v>85</v>
      </c>
      <c r="P32" s="89"/>
      <c r="Q32" s="50" t="s">
        <v>83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ht="15.75" customHeight="1" x14ac:dyDescent="0.3">
      <c r="A33" s="19" t="s">
        <v>41</v>
      </c>
      <c r="B33" s="91"/>
      <c r="C33" s="79"/>
      <c r="D33" s="97"/>
      <c r="E33" s="57"/>
      <c r="F33" s="98"/>
      <c r="G33" s="57"/>
      <c r="H33" s="20"/>
      <c r="I33" s="27"/>
      <c r="J33" s="19" t="s">
        <v>41</v>
      </c>
      <c r="K33" s="91"/>
      <c r="L33" s="79"/>
      <c r="M33" s="97"/>
      <c r="N33" s="57"/>
      <c r="O33" s="98"/>
      <c r="P33" s="57"/>
      <c r="Q33" s="20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5" customHeight="1" x14ac:dyDescent="0.3">
      <c r="A34" s="19" t="s">
        <v>21</v>
      </c>
      <c r="B34" s="78">
        <v>44304</v>
      </c>
      <c r="C34" s="79"/>
      <c r="D34" s="99"/>
      <c r="E34" s="57"/>
      <c r="F34" s="77"/>
      <c r="G34" s="57"/>
      <c r="H34" s="21"/>
      <c r="I34" s="15"/>
      <c r="J34" s="19" t="s">
        <v>21</v>
      </c>
      <c r="K34" s="78">
        <v>44311</v>
      </c>
      <c r="L34" s="79"/>
      <c r="M34" s="76"/>
      <c r="N34" s="57"/>
      <c r="O34" s="77"/>
      <c r="P34" s="57"/>
      <c r="Q34" s="21" t="str">
        <f>IF(M34=Sheet2!K24,"",IF((M34+O34)&lt;&gt;0,(M34+O34), ""))</f>
        <v/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5" customHeight="1" x14ac:dyDescent="0.3">
      <c r="A35" s="19" t="s">
        <v>22</v>
      </c>
      <c r="B35" s="78">
        <v>44305</v>
      </c>
      <c r="C35" s="79"/>
      <c r="D35" s="99"/>
      <c r="E35" s="57"/>
      <c r="F35" s="77"/>
      <c r="G35" s="57"/>
      <c r="H35" s="21"/>
      <c r="I35" s="15"/>
      <c r="J35" s="19" t="s">
        <v>22</v>
      </c>
      <c r="K35" s="78">
        <v>44312</v>
      </c>
      <c r="L35" s="79"/>
      <c r="M35" s="76"/>
      <c r="N35" s="57"/>
      <c r="O35" s="77"/>
      <c r="P35" s="57"/>
      <c r="Q35" s="21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5" customHeight="1" x14ac:dyDescent="0.3">
      <c r="A36" s="19" t="s">
        <v>23</v>
      </c>
      <c r="B36" s="78">
        <v>44306</v>
      </c>
      <c r="C36" s="79"/>
      <c r="D36" s="76"/>
      <c r="E36" s="57"/>
      <c r="F36" s="77">
        <v>6</v>
      </c>
      <c r="G36" s="57"/>
      <c r="H36" s="21">
        <v>6</v>
      </c>
      <c r="I36" s="15"/>
      <c r="J36" s="19" t="s">
        <v>23</v>
      </c>
      <c r="K36" s="78">
        <v>44313</v>
      </c>
      <c r="L36" s="79"/>
      <c r="M36" s="76"/>
      <c r="N36" s="57"/>
      <c r="O36" s="77">
        <v>6</v>
      </c>
      <c r="P36" s="57"/>
      <c r="Q36" s="21">
        <v>6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5" customHeight="1" x14ac:dyDescent="0.3">
      <c r="A37" s="19" t="s">
        <v>26</v>
      </c>
      <c r="B37" s="78">
        <v>44307</v>
      </c>
      <c r="C37" s="79"/>
      <c r="D37" s="76">
        <v>1</v>
      </c>
      <c r="E37" s="57"/>
      <c r="F37" s="76"/>
      <c r="G37" s="57"/>
      <c r="H37" s="21">
        <v>1</v>
      </c>
      <c r="I37" s="15"/>
      <c r="J37" s="19" t="s">
        <v>26</v>
      </c>
      <c r="K37" s="78">
        <v>44314</v>
      </c>
      <c r="L37" s="79"/>
      <c r="M37" s="76">
        <v>1</v>
      </c>
      <c r="N37" s="57"/>
      <c r="O37" s="76"/>
      <c r="P37" s="57"/>
      <c r="Q37" s="21">
        <v>1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5" customHeight="1" x14ac:dyDescent="0.3">
      <c r="A38" s="19" t="s">
        <v>28</v>
      </c>
      <c r="B38" s="78">
        <v>44308</v>
      </c>
      <c r="C38" s="79"/>
      <c r="D38" s="76">
        <v>2</v>
      </c>
      <c r="E38" s="57"/>
      <c r="F38" s="77"/>
      <c r="G38" s="57"/>
      <c r="H38" s="21">
        <v>2</v>
      </c>
      <c r="I38" s="15"/>
      <c r="J38" s="19" t="s">
        <v>28</v>
      </c>
      <c r="K38" s="78">
        <v>44315</v>
      </c>
      <c r="L38" s="79"/>
      <c r="M38" s="76">
        <v>2</v>
      </c>
      <c r="N38" s="57"/>
      <c r="O38" s="77"/>
      <c r="P38" s="57"/>
      <c r="Q38" s="21">
        <v>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1.75" customHeight="1" x14ac:dyDescent="0.3">
      <c r="A39" s="22" t="s">
        <v>42</v>
      </c>
      <c r="B39" s="91"/>
      <c r="C39" s="79"/>
      <c r="D39" s="76">
        <v>2</v>
      </c>
      <c r="E39" s="57"/>
      <c r="F39" s="77"/>
      <c r="G39" s="57"/>
      <c r="H39" s="21">
        <f>IF(D39=Sheet2!B24,"",IF((D39+F39)&lt;&gt;0,(D39+F39), ""))</f>
        <v>2</v>
      </c>
      <c r="I39" s="15"/>
      <c r="J39" s="22" t="s">
        <v>42</v>
      </c>
      <c r="K39" s="78"/>
      <c r="L39" s="79"/>
      <c r="M39" s="76">
        <v>2</v>
      </c>
      <c r="N39" s="57"/>
      <c r="O39" s="77"/>
      <c r="P39" s="57"/>
      <c r="Q39" s="21">
        <f>IF(M39=Sheet2!K24,"",IF((M39+O39)&lt;&gt;0,(M39+O39), ""))</f>
        <v>2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5.75" customHeight="1" x14ac:dyDescent="0.3">
      <c r="A40" s="23" t="s">
        <v>43</v>
      </c>
      <c r="B40" s="91"/>
      <c r="C40" s="79"/>
      <c r="D40" s="76"/>
      <c r="E40" s="57"/>
      <c r="F40" s="77"/>
      <c r="G40" s="57"/>
      <c r="H40" s="21" t="str">
        <f>IF(D40=Sheet2!B24,"",IF((D40+F40)&lt;&gt;0,(D40+F40), ""))</f>
        <v/>
      </c>
      <c r="I40" s="15"/>
      <c r="J40" s="23" t="s">
        <v>43</v>
      </c>
      <c r="K40" s="78"/>
      <c r="L40" s="79"/>
      <c r="M40" s="76"/>
      <c r="N40" s="57"/>
      <c r="O40" s="77"/>
      <c r="P40" s="57"/>
      <c r="Q40" s="21" t="str">
        <f>IF(M40=Sheet2!K24,"",IF((M40+O40)&lt;&gt;0,(M40+O40), ""))</f>
        <v/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5.75" customHeight="1" x14ac:dyDescent="0.3">
      <c r="A41" s="23" t="s">
        <v>44</v>
      </c>
      <c r="B41" s="91"/>
      <c r="C41" s="79"/>
      <c r="D41" s="76"/>
      <c r="E41" s="57"/>
      <c r="F41" s="77"/>
      <c r="G41" s="57"/>
      <c r="H41" s="21" t="str">
        <f>IF(D41=Sheet2!B24,"",IF((D41+F41)&lt;&gt;0,(D41+F41), ""))</f>
        <v/>
      </c>
      <c r="I41" s="15"/>
      <c r="J41" s="23" t="s">
        <v>44</v>
      </c>
      <c r="K41" s="78"/>
      <c r="L41" s="79"/>
      <c r="M41" s="76"/>
      <c r="N41" s="57"/>
      <c r="O41" s="77"/>
      <c r="P41" s="57"/>
      <c r="Q41" s="21" t="str">
        <f>IF(M41=Sheet2!K24,"",IF((M41+O41)&lt;&gt;0,(M41+O41), ""))</f>
        <v/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1.75" customHeight="1" x14ac:dyDescent="0.3">
      <c r="A42" s="22" t="s">
        <v>45</v>
      </c>
      <c r="B42" s="91"/>
      <c r="C42" s="79"/>
      <c r="D42" s="76">
        <v>2</v>
      </c>
      <c r="E42" s="57"/>
      <c r="F42" s="77"/>
      <c r="G42" s="57"/>
      <c r="H42" s="21">
        <f>IF(D42=Sheet2!B24,"",IF((D42+F42)&lt;&gt;0,(D42+F42), ""))</f>
        <v>2</v>
      </c>
      <c r="I42" s="15"/>
      <c r="J42" s="22" t="s">
        <v>45</v>
      </c>
      <c r="K42" s="78"/>
      <c r="L42" s="79"/>
      <c r="M42" s="76">
        <v>2</v>
      </c>
      <c r="N42" s="57"/>
      <c r="O42" s="77"/>
      <c r="P42" s="57"/>
      <c r="Q42" s="21">
        <f>IF(M42=Sheet2!K24,"",IF((M42+O42)&lt;&gt;0,(M42+O42), ""))</f>
        <v>2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5.75" customHeight="1" x14ac:dyDescent="0.3">
      <c r="A43" s="93" t="s">
        <v>46</v>
      </c>
      <c r="B43" s="81"/>
      <c r="C43" s="82"/>
      <c r="D43" s="94"/>
      <c r="E43" s="81"/>
      <c r="F43" s="81"/>
      <c r="G43" s="95"/>
      <c r="H43" s="24">
        <v>13</v>
      </c>
      <c r="I43" s="15"/>
      <c r="J43" s="93" t="s">
        <v>46</v>
      </c>
      <c r="K43" s="81"/>
      <c r="L43" s="82"/>
      <c r="M43" s="94"/>
      <c r="N43" s="81"/>
      <c r="O43" s="81"/>
      <c r="P43" s="95"/>
      <c r="Q43" s="24">
        <v>13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9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3">
      <c r="A45" s="96" t="str">
        <f>"کۆی گشتی کاتژمێرەکان : [" &amp; SUM(H29,Q29,H43,Q43) &amp; "] کاتژمێر"</f>
        <v>کۆی گشتی کاتژمێرەکان : [52] کاتژمێر</v>
      </c>
      <c r="B45" s="54"/>
      <c r="C45" s="54"/>
      <c r="D45" s="54"/>
      <c r="E45" s="54"/>
      <c r="F45" s="54"/>
      <c r="G45" s="54"/>
      <c r="H45" s="29"/>
      <c r="I45" s="96" t="str">
        <f>"کۆی کاتژمێرەکانی زێدەکی :[" &amp; SUM(H29,Q29,H43,Q43) - (IF(H29=0,0,P5)+IF(Q29=0,0,P5)+IF(H43=0,0,P5)+IF(Q43=0,0,P5)) &amp; "] کاتژمێر"</f>
        <v>کۆی کاتژمێرەکانی زێدەکی :[20] کاتژمێر</v>
      </c>
      <c r="J45" s="54"/>
      <c r="K45" s="54"/>
      <c r="L45" s="54"/>
      <c r="M45" s="54"/>
      <c r="N45" s="54"/>
      <c r="O45" s="54"/>
      <c r="P45" s="29"/>
      <c r="Q45" s="29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3">
      <c r="A46" s="96" t="str">
        <f>"کۆی کاتژمێرەکانی نیساب :[" &amp;IF(H29=0,0,P5)+IF(Q29=0,0,P5)+IF(H43=0,0,P5)+IF(Q43=0,0,P5) &amp; "] کاتژمێر"</f>
        <v>کۆی کاتژمێرەکانی نیساب :[32] کاتژمێر</v>
      </c>
      <c r="B46" s="54"/>
      <c r="C46" s="54"/>
      <c r="D46" s="54"/>
      <c r="E46" s="54"/>
      <c r="F46" s="54"/>
      <c r="G46" s="54"/>
      <c r="H46" s="29"/>
      <c r="I46" s="100" t="s">
        <v>49</v>
      </c>
      <c r="J46" s="84"/>
      <c r="K46" s="85"/>
      <c r="L46" s="101">
        <v>5500</v>
      </c>
      <c r="M46" s="85"/>
      <c r="N46" s="30" t="s">
        <v>50</v>
      </c>
      <c r="O46" s="29"/>
      <c r="P46" s="29"/>
      <c r="Q46" s="29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3">
      <c r="A47" s="3"/>
      <c r="B47" s="3"/>
      <c r="C47" s="3"/>
      <c r="D47" s="3"/>
      <c r="E47" s="3"/>
      <c r="F47" s="3"/>
      <c r="G47" s="3"/>
      <c r="H47" s="29"/>
      <c r="I47" s="102" t="s">
        <v>51</v>
      </c>
      <c r="J47" s="84"/>
      <c r="K47" s="85"/>
      <c r="L47" s="101">
        <f>L46*( SUM(H29,Q29,H43,Q43) - (IF(H29=0,0,P5)+IF(Q29=0,0,P5)+IF(H43=0,0,P5)+IF(Q43=0,0,P5)))</f>
        <v>110000</v>
      </c>
      <c r="M47" s="85"/>
      <c r="N47" s="30" t="s">
        <v>50</v>
      </c>
      <c r="O47" s="29"/>
      <c r="P47" s="29"/>
      <c r="Q47" s="29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51" customHeight="1" x14ac:dyDescent="0.3">
      <c r="A48" s="3"/>
      <c r="B48" s="3"/>
      <c r="C48" s="3"/>
      <c r="D48" s="3"/>
      <c r="E48" s="3"/>
      <c r="F48" s="3"/>
      <c r="G48" s="3"/>
      <c r="H48" s="29"/>
      <c r="I48" s="31"/>
      <c r="J48" s="31"/>
      <c r="K48" s="31"/>
      <c r="L48" s="32"/>
      <c r="M48" s="33"/>
      <c r="N48" s="29"/>
      <c r="O48" s="29"/>
      <c r="P48" s="29"/>
      <c r="Q48" s="2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.75" customHeight="1" x14ac:dyDescent="0.3">
      <c r="A49" s="70"/>
      <c r="B49" s="54"/>
      <c r="C49" s="54"/>
      <c r="D49" s="28"/>
      <c r="E49" s="35"/>
      <c r="F49" s="35"/>
      <c r="G49" s="92" t="s">
        <v>52</v>
      </c>
      <c r="H49" s="54"/>
      <c r="I49" s="54"/>
      <c r="J49" s="54"/>
      <c r="K49" s="3"/>
      <c r="L49" s="3"/>
      <c r="M49" s="60" t="s">
        <v>53</v>
      </c>
      <c r="N49" s="54"/>
      <c r="O49" s="54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.75" customHeight="1" x14ac:dyDescent="0.3">
      <c r="A50" s="70"/>
      <c r="B50" s="54"/>
      <c r="C50" s="54"/>
      <c r="D50" s="28"/>
      <c r="E50" s="35"/>
      <c r="F50" s="35"/>
      <c r="G50" s="92" t="s">
        <v>54</v>
      </c>
      <c r="H50" s="54"/>
      <c r="I50" s="54"/>
      <c r="J50" s="54"/>
      <c r="K50" s="3"/>
      <c r="L50" s="3"/>
      <c r="M50" s="60" t="s">
        <v>55</v>
      </c>
      <c r="N50" s="54"/>
      <c r="O50" s="54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42.75" customHeight="1" x14ac:dyDescent="0.3">
      <c r="A51" s="34"/>
      <c r="B51" s="34"/>
      <c r="C51" s="34"/>
      <c r="D51" s="28"/>
      <c r="E51" s="36"/>
      <c r="F51" s="36"/>
      <c r="G51" s="36"/>
      <c r="H51" s="36"/>
      <c r="I51" s="3"/>
      <c r="J51" s="10"/>
      <c r="K51" s="10"/>
      <c r="L51" s="10"/>
      <c r="M51" s="10"/>
      <c r="N51" s="10"/>
      <c r="O51" s="29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4.25" customHeight="1" x14ac:dyDescent="0.3">
      <c r="A52" s="70" t="str">
        <f>C4</f>
        <v xml:space="preserve"> د. وليد سليمان اسود</v>
      </c>
      <c r="B52" s="54"/>
      <c r="C52" s="54"/>
      <c r="D52" s="28"/>
      <c r="E52" s="35"/>
      <c r="F52" s="35"/>
      <c r="G52" s="92" t="s">
        <v>56</v>
      </c>
      <c r="H52" s="54"/>
      <c r="I52" s="54"/>
      <c r="J52" s="54"/>
      <c r="K52" s="29"/>
      <c r="L52" s="29"/>
      <c r="M52" s="60" t="s">
        <v>57</v>
      </c>
      <c r="N52" s="54"/>
      <c r="O52" s="5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4.25" customHeight="1" x14ac:dyDescent="0.3">
      <c r="A53" s="70" t="s">
        <v>58</v>
      </c>
      <c r="B53" s="54"/>
      <c r="C53" s="54"/>
      <c r="D53" s="28"/>
      <c r="E53" s="35"/>
      <c r="F53" s="35"/>
      <c r="G53" s="92" t="s">
        <v>59</v>
      </c>
      <c r="H53" s="54"/>
      <c r="I53" s="54"/>
      <c r="J53" s="54"/>
      <c r="K53" s="29"/>
      <c r="L53" s="29"/>
      <c r="M53" s="60" t="s">
        <v>60</v>
      </c>
      <c r="N53" s="54"/>
      <c r="O53" s="5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5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5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5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5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5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5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5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5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5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5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5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5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5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5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5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15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5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15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5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15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15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15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15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15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15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5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15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15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5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5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15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15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15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5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5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15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5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5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5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5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5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5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5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15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15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15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15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15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15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5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5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15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15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15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5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15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15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15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15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15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15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5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5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15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15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15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15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15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15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15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15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15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15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15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15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15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15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15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15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15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15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15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15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15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15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5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15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15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15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5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15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5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5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15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15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5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15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15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15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15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15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15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15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5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15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15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15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15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5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5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15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15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15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15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5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15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15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5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15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15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spans="1:35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spans="1:35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spans="1:35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spans="1:35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spans="1:35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spans="1:35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spans="1:35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spans="1:35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spans="1:35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spans="1:35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spans="1:35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spans="1:35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spans="1:35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spans="1:35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spans="1:35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spans="1:35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spans="1:35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spans="1:35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spans="1:35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spans="1:35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spans="1:35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spans="1:35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spans="1:35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spans="1:35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spans="1:35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spans="1:35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spans="1:35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spans="1:35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spans="1:35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spans="1:35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spans="1:35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spans="1:35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spans="1:35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spans="1:35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spans="1:35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spans="1:35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spans="1:35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spans="1:35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spans="1:35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spans="1:35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spans="1:35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</sheetData>
  <mergeCells count="268">
    <mergeCell ref="A14:C15"/>
    <mergeCell ref="F14:Q14"/>
    <mergeCell ref="F12:G12"/>
    <mergeCell ref="H12:I12"/>
    <mergeCell ref="B12:E12"/>
    <mergeCell ref="J12:O12"/>
    <mergeCell ref="B20:C20"/>
    <mergeCell ref="D20:E20"/>
    <mergeCell ref="F20:G20"/>
    <mergeCell ref="K20:L20"/>
    <mergeCell ref="M20:N20"/>
    <mergeCell ref="O20:P20"/>
    <mergeCell ref="D14:E14"/>
    <mergeCell ref="D15:E15"/>
    <mergeCell ref="A17:H17"/>
    <mergeCell ref="B18:C18"/>
    <mergeCell ref="D18:E18"/>
    <mergeCell ref="F18:G18"/>
    <mergeCell ref="B19:C19"/>
    <mergeCell ref="D19:E19"/>
    <mergeCell ref="F19:G19"/>
    <mergeCell ref="K19:L19"/>
    <mergeCell ref="M19:N19"/>
    <mergeCell ref="O19:P19"/>
    <mergeCell ref="K25:L25"/>
    <mergeCell ref="M25:N25"/>
    <mergeCell ref="O25:P25"/>
    <mergeCell ref="B25:C25"/>
    <mergeCell ref="D25:E25"/>
    <mergeCell ref="F25:G25"/>
    <mergeCell ref="B24:C24"/>
    <mergeCell ref="M24:N24"/>
    <mergeCell ref="O24:P24"/>
    <mergeCell ref="K23:L23"/>
    <mergeCell ref="K24:L24"/>
    <mergeCell ref="M39:N39"/>
    <mergeCell ref="O39:P39"/>
    <mergeCell ref="K37:L37"/>
    <mergeCell ref="M37:N37"/>
    <mergeCell ref="O37:P37"/>
    <mergeCell ref="K38:L38"/>
    <mergeCell ref="M38:N38"/>
    <mergeCell ref="O38:P38"/>
    <mergeCell ref="K39:L39"/>
    <mergeCell ref="J29:L29"/>
    <mergeCell ref="M29:P29"/>
    <mergeCell ref="J31:Q31"/>
    <mergeCell ref="M32:N32"/>
    <mergeCell ref="O32:P32"/>
    <mergeCell ref="M36:N36"/>
    <mergeCell ref="O36:P36"/>
    <mergeCell ref="K34:L34"/>
    <mergeCell ref="M34:N34"/>
    <mergeCell ref="O34:P34"/>
    <mergeCell ref="K35:L35"/>
    <mergeCell ref="M35:N35"/>
    <mergeCell ref="O35:P35"/>
    <mergeCell ref="K32:L32"/>
    <mergeCell ref="K33:L33"/>
    <mergeCell ref="M33:N33"/>
    <mergeCell ref="O33:P33"/>
    <mergeCell ref="K27:L27"/>
    <mergeCell ref="M27:N27"/>
    <mergeCell ref="O27:P27"/>
    <mergeCell ref="K28:L28"/>
    <mergeCell ref="M28:N28"/>
    <mergeCell ref="O28:P28"/>
    <mergeCell ref="K26:L26"/>
    <mergeCell ref="M26:N26"/>
    <mergeCell ref="O26:P26"/>
    <mergeCell ref="M52:O52"/>
    <mergeCell ref="M53:O53"/>
    <mergeCell ref="M42:N42"/>
    <mergeCell ref="O42:P42"/>
    <mergeCell ref="I45:O45"/>
    <mergeCell ref="I46:K46"/>
    <mergeCell ref="L46:M46"/>
    <mergeCell ref="I47:K47"/>
    <mergeCell ref="L47:M47"/>
    <mergeCell ref="J43:L43"/>
    <mergeCell ref="M43:P43"/>
    <mergeCell ref="K40:L40"/>
    <mergeCell ref="M40:N40"/>
    <mergeCell ref="O40:P40"/>
    <mergeCell ref="K41:L41"/>
    <mergeCell ref="M41:N41"/>
    <mergeCell ref="O41:P41"/>
    <mergeCell ref="K42:L42"/>
    <mergeCell ref="M49:O49"/>
    <mergeCell ref="M50:O50"/>
    <mergeCell ref="K36:L36"/>
    <mergeCell ref="B34:C34"/>
    <mergeCell ref="D34:E34"/>
    <mergeCell ref="F34:G34"/>
    <mergeCell ref="B35:C35"/>
    <mergeCell ref="D35:E35"/>
    <mergeCell ref="F35:G35"/>
    <mergeCell ref="D38:E38"/>
    <mergeCell ref="F38:G38"/>
    <mergeCell ref="B36:C36"/>
    <mergeCell ref="D36:E36"/>
    <mergeCell ref="F36:G36"/>
    <mergeCell ref="B37:C37"/>
    <mergeCell ref="D37:E37"/>
    <mergeCell ref="F37:G37"/>
    <mergeCell ref="B38:C38"/>
    <mergeCell ref="A29:C29"/>
    <mergeCell ref="D29:G29"/>
    <mergeCell ref="A31:H31"/>
    <mergeCell ref="B32:C32"/>
    <mergeCell ref="D32:E32"/>
    <mergeCell ref="F32:G32"/>
    <mergeCell ref="D33:E33"/>
    <mergeCell ref="F33:G33"/>
    <mergeCell ref="B33:C33"/>
    <mergeCell ref="B27:C27"/>
    <mergeCell ref="D27:E27"/>
    <mergeCell ref="F27:G27"/>
    <mergeCell ref="B28:C28"/>
    <mergeCell ref="D28:E28"/>
    <mergeCell ref="F28:G28"/>
    <mergeCell ref="D21:E21"/>
    <mergeCell ref="F21:G21"/>
    <mergeCell ref="D22:E22"/>
    <mergeCell ref="F22:G22"/>
    <mergeCell ref="D23:E23"/>
    <mergeCell ref="F23:G23"/>
    <mergeCell ref="B23:C23"/>
    <mergeCell ref="D24:E24"/>
    <mergeCell ref="F24:G24"/>
    <mergeCell ref="B21:C21"/>
    <mergeCell ref="B22:C22"/>
    <mergeCell ref="B26:C26"/>
    <mergeCell ref="D26:E26"/>
    <mergeCell ref="F26:G26"/>
    <mergeCell ref="A49:C49"/>
    <mergeCell ref="G49:J49"/>
    <mergeCell ref="A50:C50"/>
    <mergeCell ref="G50:J50"/>
    <mergeCell ref="A52:C52"/>
    <mergeCell ref="G52:J52"/>
    <mergeCell ref="A53:C53"/>
    <mergeCell ref="G53:J53"/>
    <mergeCell ref="B42:C42"/>
    <mergeCell ref="D42:E42"/>
    <mergeCell ref="F42:G42"/>
    <mergeCell ref="A43:C43"/>
    <mergeCell ref="D43:G43"/>
    <mergeCell ref="A45:G45"/>
    <mergeCell ref="A46:G46"/>
    <mergeCell ref="D41:E41"/>
    <mergeCell ref="F41:G41"/>
    <mergeCell ref="B39:C39"/>
    <mergeCell ref="D39:E39"/>
    <mergeCell ref="F39:G39"/>
    <mergeCell ref="B40:C40"/>
    <mergeCell ref="D40:E40"/>
    <mergeCell ref="F40:G40"/>
    <mergeCell ref="B41:C41"/>
    <mergeCell ref="M21:N21"/>
    <mergeCell ref="M22:N22"/>
    <mergeCell ref="O22:P22"/>
    <mergeCell ref="M23:N23"/>
    <mergeCell ref="O23:P23"/>
    <mergeCell ref="K21:L21"/>
    <mergeCell ref="K22:L22"/>
    <mergeCell ref="O21:P21"/>
    <mergeCell ref="AD8:AE8"/>
    <mergeCell ref="W10:X10"/>
    <mergeCell ref="Y10:AA10"/>
    <mergeCell ref="AB10:AC10"/>
    <mergeCell ref="AD10:AE10"/>
    <mergeCell ref="U9:V9"/>
    <mergeCell ref="W9:X9"/>
    <mergeCell ref="Y9:AA9"/>
    <mergeCell ref="AB9:AC9"/>
    <mergeCell ref="AD9:AE9"/>
    <mergeCell ref="F15:Q15"/>
    <mergeCell ref="J17:Q17"/>
    <mergeCell ref="K18:L18"/>
    <mergeCell ref="M18:N18"/>
    <mergeCell ref="O18:P18"/>
    <mergeCell ref="P12:Q12"/>
    <mergeCell ref="AF8:AG8"/>
    <mergeCell ref="AH8:AI8"/>
    <mergeCell ref="B6:C6"/>
    <mergeCell ref="D6:E6"/>
    <mergeCell ref="F6:G6"/>
    <mergeCell ref="H6:I6"/>
    <mergeCell ref="J6:K6"/>
    <mergeCell ref="L6:M6"/>
    <mergeCell ref="N6:O6"/>
    <mergeCell ref="S8:T8"/>
    <mergeCell ref="U8:V8"/>
    <mergeCell ref="W8:X8"/>
    <mergeCell ref="Y8:AA8"/>
    <mergeCell ref="AB8:AC8"/>
    <mergeCell ref="B8:C8"/>
    <mergeCell ref="AF6:AG6"/>
    <mergeCell ref="AH6:AI6"/>
    <mergeCell ref="P6:Q6"/>
    <mergeCell ref="S6:T6"/>
    <mergeCell ref="U6:V6"/>
    <mergeCell ref="W6:X6"/>
    <mergeCell ref="Y6:AA6"/>
    <mergeCell ref="AB6:AC6"/>
    <mergeCell ref="AD6:AE6"/>
    <mergeCell ref="W5:X5"/>
    <mergeCell ref="Y5:AA5"/>
    <mergeCell ref="AB5:AC5"/>
    <mergeCell ref="AD5:AE5"/>
    <mergeCell ref="AF5:AG5"/>
    <mergeCell ref="AH5:AI5"/>
    <mergeCell ref="A4:B4"/>
    <mergeCell ref="C4:F4"/>
    <mergeCell ref="M4:O4"/>
    <mergeCell ref="Q4:R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S5:T5"/>
    <mergeCell ref="U5:V5"/>
    <mergeCell ref="B11:E11"/>
    <mergeCell ref="F11:G11"/>
    <mergeCell ref="H11:I11"/>
    <mergeCell ref="P11:Q11"/>
    <mergeCell ref="J11:O11"/>
    <mergeCell ref="P8:Q8"/>
    <mergeCell ref="J8:K8"/>
    <mergeCell ref="L8:M8"/>
    <mergeCell ref="F7:G7"/>
    <mergeCell ref="F8:G8"/>
    <mergeCell ref="N8:O8"/>
    <mergeCell ref="N7:O7"/>
    <mergeCell ref="B7:C7"/>
    <mergeCell ref="D7:E7"/>
    <mergeCell ref="H7:I7"/>
    <mergeCell ref="J7:K7"/>
    <mergeCell ref="L7:M7"/>
    <mergeCell ref="P7:Q7"/>
    <mergeCell ref="D8:E8"/>
    <mergeCell ref="H8:I8"/>
    <mergeCell ref="AF10:AG10"/>
    <mergeCell ref="AH10:AI10"/>
    <mergeCell ref="B10:E10"/>
    <mergeCell ref="F10:I10"/>
    <mergeCell ref="J10:M10"/>
    <mergeCell ref="N10:O10"/>
    <mergeCell ref="P10:Q10"/>
    <mergeCell ref="S10:T10"/>
    <mergeCell ref="U10:V10"/>
    <mergeCell ref="AF9:AG9"/>
    <mergeCell ref="AH9:AI9"/>
    <mergeCell ref="B9:E9"/>
    <mergeCell ref="F9:G9"/>
    <mergeCell ref="H9:I9"/>
    <mergeCell ref="N9:O9"/>
    <mergeCell ref="P9:Q9"/>
    <mergeCell ref="S9:T9"/>
    <mergeCell ref="J9:K9"/>
    <mergeCell ref="L9:M9"/>
  </mergeCells>
  <dataValidations count="4">
    <dataValidation type="list" allowBlank="1" showErrorMessage="1" sqref="B25:B28" xr:uid="{00000000-0002-0000-0000-000000000000}">
      <formula1>list1</formula1>
    </dataValidation>
    <dataValidation type="list" allowBlank="1" showErrorMessage="1" sqref="K25:K28 K39:K42" xr:uid="{00000000-0002-0000-0000-000001000000}">
      <formula1>list2</formula1>
    </dataValidation>
    <dataValidation type="list" allowBlank="1" showErrorMessage="1" sqref="F19:F28 H19:H28 O19:O28 Q19:Q28 H33:H42 O33:O42 F33:F42 Q33:Q42" xr:uid="{00000000-0002-0000-0000-000003000000}">
      <formula1>Lecc</formula1>
    </dataValidation>
    <dataValidation type="list" allowBlank="1" showErrorMessage="1" sqref="B39:B42" xr:uid="{00000000-0002-0000-0000-000004000000}">
      <formula1>list3</formula1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5000000}">
          <x14:formula1>
            <xm:f>Sheet2!$A$1:$A$5</xm:f>
          </x14:formula1>
          <xm:sqref>C5</xm:sqref>
        </x14:dataValidation>
        <x14:dataValidation type="list" allowBlank="1" showErrorMessage="1" xr:uid="{00000000-0002-0000-0000-000006000000}">
          <x14:formula1>
            <xm:f>Sheet2!$B$1:$B$10</xm:f>
          </x14:formula1>
          <xm:sqref>D19:D28 M19:M28 D33:D42 M33:M42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00"/>
  <sheetViews>
    <sheetView rightToLeft="1" workbookViewId="0"/>
  </sheetViews>
  <sheetFormatPr defaultColWidth="12.59765625" defaultRowHeight="15" customHeight="1" x14ac:dyDescent="0.25"/>
  <cols>
    <col min="1" max="1" width="7.59765625" customWidth="1"/>
    <col min="2" max="4" width="4.69921875" customWidth="1"/>
    <col min="5" max="5" width="4.59765625" customWidth="1"/>
    <col min="6" max="6" width="4.8984375" customWidth="1"/>
    <col min="7" max="7" width="4.09765625" customWidth="1"/>
    <col min="8" max="8" width="6" customWidth="1"/>
    <col min="9" max="9" width="3.8984375" customWidth="1"/>
    <col min="10" max="10" width="7.69921875" customWidth="1"/>
    <col min="11" max="13" width="4.69921875" customWidth="1"/>
    <col min="14" max="14" width="4.19921875" customWidth="1"/>
    <col min="15" max="15" width="4.8984375" customWidth="1"/>
    <col min="16" max="16" width="5.19921875" customWidth="1"/>
    <col min="17" max="17" width="6.09765625" customWidth="1"/>
    <col min="18" max="18" width="8.69921875" customWidth="1"/>
    <col min="19" max="35" width="5.59765625" customWidth="1"/>
  </cols>
  <sheetData>
    <row r="1" spans="1:35" ht="18.75" customHeight="1" x14ac:dyDescent="0.3">
      <c r="A1" s="63" t="s">
        <v>0</v>
      </c>
      <c r="B1" s="54"/>
      <c r="C1" s="54"/>
      <c r="D1" s="54"/>
      <c r="E1" s="54"/>
      <c r="F1" s="54"/>
      <c r="G1" s="1"/>
      <c r="H1" s="1"/>
      <c r="I1" s="1"/>
      <c r="J1" s="1"/>
      <c r="K1" s="2"/>
      <c r="L1" s="1"/>
      <c r="M1" s="120" t="s">
        <v>1</v>
      </c>
      <c r="N1" s="54"/>
      <c r="O1" s="54"/>
      <c r="P1" s="54"/>
      <c r="Q1" s="54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 x14ac:dyDescent="0.3">
      <c r="A2" s="63" t="s">
        <v>2</v>
      </c>
      <c r="B2" s="54"/>
      <c r="C2" s="54"/>
      <c r="D2" s="54"/>
      <c r="E2" s="54"/>
      <c r="F2" s="54"/>
      <c r="G2" s="1"/>
      <c r="H2" s="1"/>
      <c r="I2" s="1"/>
      <c r="J2" s="1"/>
      <c r="K2" s="2"/>
      <c r="L2" s="1"/>
      <c r="M2" s="67" t="s">
        <v>61</v>
      </c>
      <c r="N2" s="54"/>
      <c r="O2" s="68" t="s">
        <v>3</v>
      </c>
      <c r="P2" s="54"/>
      <c r="Q2" s="1">
        <v>4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4.25" customHeight="1" x14ac:dyDescent="0.3">
      <c r="A3" s="63" t="s">
        <v>4</v>
      </c>
      <c r="B3" s="54"/>
      <c r="C3" s="54"/>
      <c r="D3" s="54"/>
      <c r="E3" s="54"/>
      <c r="F3" s="54"/>
      <c r="G3" s="1"/>
      <c r="H3" s="1"/>
      <c r="I3" s="1"/>
      <c r="J3" s="1"/>
      <c r="K3" s="2"/>
      <c r="L3" s="1"/>
      <c r="M3" s="63" t="s">
        <v>5</v>
      </c>
      <c r="N3" s="54"/>
      <c r="O3" s="54"/>
      <c r="P3" s="4">
        <v>8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 x14ac:dyDescent="0.3">
      <c r="A4" s="70" t="s">
        <v>6</v>
      </c>
      <c r="B4" s="54"/>
      <c r="C4" s="67" t="s">
        <v>7</v>
      </c>
      <c r="D4" s="54"/>
      <c r="E4" s="54"/>
      <c r="F4" s="54"/>
      <c r="G4" s="1"/>
      <c r="H4" s="1"/>
      <c r="I4" s="1"/>
      <c r="J4" s="1"/>
      <c r="K4" s="2"/>
      <c r="L4" s="1"/>
      <c r="M4" s="63" t="s">
        <v>8</v>
      </c>
      <c r="N4" s="54"/>
      <c r="O4" s="54"/>
      <c r="P4" s="5">
        <v>2</v>
      </c>
      <c r="Q4" s="71" t="s">
        <v>62</v>
      </c>
      <c r="R4" s="54"/>
      <c r="S4" s="6"/>
      <c r="T4" s="6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6.5" customHeight="1" x14ac:dyDescent="0.3">
      <c r="A5" s="118" t="s">
        <v>9</v>
      </c>
      <c r="B5" s="106"/>
      <c r="C5" s="119" t="s">
        <v>10</v>
      </c>
      <c r="D5" s="106"/>
      <c r="E5" s="106"/>
      <c r="F5" s="106"/>
      <c r="G5" s="1"/>
      <c r="H5" s="1"/>
      <c r="I5" s="1"/>
      <c r="J5" s="1"/>
      <c r="K5" s="2"/>
      <c r="L5" s="1"/>
      <c r="M5" s="63" t="s">
        <v>11</v>
      </c>
      <c r="N5" s="54"/>
      <c r="O5" s="54"/>
      <c r="P5" s="7">
        <f>IF(P3-P4&gt;=0, P3-P4,0)</f>
        <v>6</v>
      </c>
      <c r="Q5" s="3"/>
      <c r="R5" s="3"/>
      <c r="S5" s="69"/>
      <c r="T5" s="54"/>
      <c r="U5" s="53"/>
      <c r="V5" s="54"/>
      <c r="W5" s="53"/>
      <c r="X5" s="54"/>
      <c r="Y5" s="53"/>
      <c r="Z5" s="54"/>
      <c r="AA5" s="54"/>
      <c r="AB5" s="53"/>
      <c r="AC5" s="54"/>
      <c r="AD5" s="53"/>
      <c r="AE5" s="54"/>
      <c r="AF5" s="53"/>
      <c r="AG5" s="54"/>
      <c r="AH5" s="53"/>
      <c r="AI5" s="54"/>
    </row>
    <row r="6" spans="1:35" ht="15.75" customHeight="1" x14ac:dyDescent="0.25">
      <c r="A6" s="9"/>
      <c r="B6" s="121" t="s">
        <v>63</v>
      </c>
      <c r="C6" s="122"/>
      <c r="D6" s="121" t="s">
        <v>64</v>
      </c>
      <c r="E6" s="122"/>
      <c r="F6" s="121" t="s">
        <v>65</v>
      </c>
      <c r="G6" s="122"/>
      <c r="H6" s="121" t="s">
        <v>66</v>
      </c>
      <c r="I6" s="122"/>
      <c r="J6" s="121" t="s">
        <v>67</v>
      </c>
      <c r="K6" s="122"/>
      <c r="L6" s="121" t="s">
        <v>68</v>
      </c>
      <c r="M6" s="122"/>
      <c r="N6" s="121" t="s">
        <v>69</v>
      </c>
      <c r="O6" s="122"/>
      <c r="P6" s="121" t="s">
        <v>70</v>
      </c>
      <c r="Q6" s="122"/>
      <c r="R6" s="37" t="s">
        <v>71</v>
      </c>
      <c r="S6" s="60"/>
      <c r="T6" s="54"/>
      <c r="U6" s="60"/>
      <c r="V6" s="54"/>
      <c r="W6" s="53"/>
      <c r="X6" s="54"/>
      <c r="Y6" s="53"/>
      <c r="Z6" s="54"/>
      <c r="AA6" s="54"/>
      <c r="AB6" s="53"/>
      <c r="AC6" s="54"/>
      <c r="AD6" s="53"/>
      <c r="AE6" s="54"/>
      <c r="AF6" s="53"/>
      <c r="AG6" s="54"/>
      <c r="AH6" s="53"/>
      <c r="AI6" s="54"/>
    </row>
    <row r="7" spans="1:35" ht="15.75" customHeight="1" x14ac:dyDescent="0.3">
      <c r="A7" s="38" t="s">
        <v>20</v>
      </c>
      <c r="B7" s="123"/>
      <c r="C7" s="57"/>
      <c r="D7" s="61"/>
      <c r="E7" s="124"/>
      <c r="F7" s="39"/>
      <c r="G7" s="40"/>
      <c r="H7" s="61"/>
      <c r="I7" s="57"/>
      <c r="J7" s="62"/>
      <c r="K7" s="57"/>
      <c r="L7" s="62"/>
      <c r="M7" s="57"/>
      <c r="N7" s="39"/>
      <c r="O7" s="40"/>
      <c r="P7" s="61"/>
      <c r="Q7" s="57"/>
      <c r="R7" s="41"/>
      <c r="S7" s="10"/>
      <c r="T7" s="10"/>
      <c r="U7" s="10"/>
      <c r="V7" s="10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5.75" customHeight="1" x14ac:dyDescent="0.25">
      <c r="A8" s="42" t="s">
        <v>21</v>
      </c>
      <c r="B8" s="55" t="s">
        <v>72</v>
      </c>
      <c r="C8" s="56"/>
      <c r="D8" s="56"/>
      <c r="E8" s="57"/>
      <c r="F8" s="55" t="s">
        <v>72</v>
      </c>
      <c r="G8" s="56"/>
      <c r="H8" s="56"/>
      <c r="I8" s="57"/>
      <c r="J8" s="55"/>
      <c r="K8" s="57"/>
      <c r="L8" s="55"/>
      <c r="M8" s="57"/>
      <c r="N8" s="125"/>
      <c r="O8" s="126"/>
      <c r="P8" s="125"/>
      <c r="Q8" s="126"/>
      <c r="R8" s="43"/>
      <c r="S8" s="60"/>
      <c r="T8" s="54"/>
      <c r="U8" s="60"/>
      <c r="V8" s="54"/>
      <c r="W8" s="53"/>
      <c r="X8" s="54"/>
      <c r="Y8" s="53"/>
      <c r="Z8" s="54"/>
      <c r="AA8" s="54"/>
      <c r="AB8" s="53"/>
      <c r="AC8" s="54"/>
      <c r="AD8" s="53"/>
      <c r="AE8" s="54"/>
      <c r="AF8" s="53"/>
      <c r="AG8" s="54"/>
      <c r="AH8" s="53"/>
      <c r="AI8" s="54"/>
    </row>
    <row r="9" spans="1:35" ht="15.75" customHeight="1" x14ac:dyDescent="0.25">
      <c r="A9" s="44" t="s">
        <v>22</v>
      </c>
      <c r="B9" s="58"/>
      <c r="C9" s="57"/>
      <c r="D9" s="58"/>
      <c r="E9" s="57"/>
      <c r="F9" s="55" t="s">
        <v>73</v>
      </c>
      <c r="G9" s="56"/>
      <c r="H9" s="56"/>
      <c r="I9" s="57"/>
      <c r="J9" s="55"/>
      <c r="K9" s="57"/>
      <c r="L9" s="55"/>
      <c r="M9" s="57"/>
      <c r="N9" s="58"/>
      <c r="O9" s="57"/>
      <c r="P9" s="58"/>
      <c r="Q9" s="57"/>
      <c r="R9" s="45"/>
      <c r="S9" s="60"/>
      <c r="T9" s="54"/>
      <c r="U9" s="60"/>
      <c r="V9" s="54"/>
      <c r="W9" s="53"/>
      <c r="X9" s="54"/>
      <c r="Y9" s="53"/>
      <c r="Z9" s="54"/>
      <c r="AA9" s="54"/>
      <c r="AB9" s="53"/>
      <c r="AC9" s="54"/>
      <c r="AD9" s="53"/>
      <c r="AE9" s="54"/>
      <c r="AF9" s="53"/>
      <c r="AG9" s="54"/>
      <c r="AH9" s="53"/>
      <c r="AI9" s="54"/>
    </row>
    <row r="10" spans="1:35" ht="15.75" customHeight="1" x14ac:dyDescent="0.25">
      <c r="A10" s="44" t="s">
        <v>23</v>
      </c>
      <c r="B10" s="58"/>
      <c r="C10" s="57"/>
      <c r="D10" s="58"/>
      <c r="E10" s="57"/>
      <c r="F10" s="58"/>
      <c r="G10" s="57"/>
      <c r="H10" s="58"/>
      <c r="I10" s="57"/>
      <c r="J10" s="59"/>
      <c r="K10" s="57"/>
      <c r="L10" s="59"/>
      <c r="M10" s="57"/>
      <c r="N10" s="59"/>
      <c r="O10" s="57"/>
      <c r="P10" s="127"/>
      <c r="Q10" s="57"/>
      <c r="R10" s="46"/>
      <c r="S10" s="60"/>
      <c r="T10" s="54"/>
      <c r="U10" s="60"/>
      <c r="V10" s="54"/>
      <c r="W10" s="53"/>
      <c r="X10" s="54"/>
      <c r="Y10" s="53"/>
      <c r="Z10" s="54"/>
      <c r="AA10" s="54"/>
      <c r="AB10" s="53"/>
      <c r="AC10" s="54"/>
      <c r="AD10" s="53"/>
      <c r="AE10" s="54"/>
      <c r="AF10" s="53"/>
      <c r="AG10" s="54"/>
      <c r="AH10" s="53"/>
      <c r="AI10" s="54"/>
    </row>
    <row r="11" spans="1:35" ht="15.75" customHeight="1" x14ac:dyDescent="0.3">
      <c r="A11" s="44" t="s">
        <v>26</v>
      </c>
      <c r="B11" s="58"/>
      <c r="C11" s="57"/>
      <c r="D11" s="58"/>
      <c r="E11" s="57"/>
      <c r="F11" s="55" t="s">
        <v>74</v>
      </c>
      <c r="G11" s="56"/>
      <c r="H11" s="56"/>
      <c r="I11" s="57"/>
      <c r="J11" s="55" t="s">
        <v>75</v>
      </c>
      <c r="K11" s="56"/>
      <c r="L11" s="56"/>
      <c r="M11" s="57"/>
      <c r="N11" s="55"/>
      <c r="O11" s="57"/>
      <c r="P11" s="55"/>
      <c r="Q11" s="57"/>
      <c r="R11" s="45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5.75" customHeight="1" x14ac:dyDescent="0.3">
      <c r="A12" s="44" t="s">
        <v>28</v>
      </c>
      <c r="B12" s="55" t="s">
        <v>76</v>
      </c>
      <c r="C12" s="56"/>
      <c r="D12" s="56"/>
      <c r="E12" s="57"/>
      <c r="F12" s="55"/>
      <c r="G12" s="57"/>
      <c r="H12" s="58" t="s">
        <v>77</v>
      </c>
      <c r="I12" s="56"/>
      <c r="J12" s="56"/>
      <c r="K12" s="57"/>
      <c r="L12" s="55"/>
      <c r="M12" s="57"/>
      <c r="N12" s="55"/>
      <c r="O12" s="57"/>
      <c r="P12" s="55"/>
      <c r="Q12" s="57"/>
      <c r="R12" s="45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5.25" customHeight="1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 x14ac:dyDescent="0.3">
      <c r="A14" s="103" t="s">
        <v>30</v>
      </c>
      <c r="B14" s="104"/>
      <c r="C14" s="128"/>
      <c r="D14" s="108" t="s">
        <v>31</v>
      </c>
      <c r="E14" s="104"/>
      <c r="F14" s="108" t="s">
        <v>32</v>
      </c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7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5.75" customHeight="1" x14ac:dyDescent="0.3">
      <c r="A15" s="105"/>
      <c r="B15" s="106"/>
      <c r="C15" s="129"/>
      <c r="D15" s="80" t="s">
        <v>33</v>
      </c>
      <c r="E15" s="95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6" customHeight="1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5.75" customHeight="1" x14ac:dyDescent="0.3">
      <c r="A17" s="83" t="s">
        <v>34</v>
      </c>
      <c r="B17" s="84"/>
      <c r="C17" s="84"/>
      <c r="D17" s="84"/>
      <c r="E17" s="84"/>
      <c r="F17" s="84"/>
      <c r="G17" s="84"/>
      <c r="H17" s="85"/>
      <c r="I17" s="15"/>
      <c r="J17" s="83" t="s">
        <v>35</v>
      </c>
      <c r="K17" s="84"/>
      <c r="L17" s="84"/>
      <c r="M17" s="84"/>
      <c r="N17" s="84"/>
      <c r="O17" s="84"/>
      <c r="P17" s="84"/>
      <c r="Q17" s="85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5.75" customHeight="1" x14ac:dyDescent="0.25">
      <c r="A18" s="16" t="s">
        <v>36</v>
      </c>
      <c r="B18" s="130" t="s">
        <v>37</v>
      </c>
      <c r="C18" s="114"/>
      <c r="D18" s="115" t="s">
        <v>38</v>
      </c>
      <c r="E18" s="116"/>
      <c r="F18" s="117" t="s">
        <v>39</v>
      </c>
      <c r="G18" s="116"/>
      <c r="H18" s="17" t="s">
        <v>40</v>
      </c>
      <c r="I18" s="15"/>
      <c r="J18" s="16" t="s">
        <v>36</v>
      </c>
      <c r="K18" s="130" t="s">
        <v>37</v>
      </c>
      <c r="L18" s="114"/>
      <c r="M18" s="115" t="s">
        <v>38</v>
      </c>
      <c r="N18" s="116"/>
      <c r="O18" s="117" t="s">
        <v>39</v>
      </c>
      <c r="P18" s="116"/>
      <c r="Q18" s="17" t="s">
        <v>40</v>
      </c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ht="15.75" customHeight="1" x14ac:dyDescent="0.3">
      <c r="A19" s="19" t="s">
        <v>41</v>
      </c>
      <c r="B19" s="78"/>
      <c r="C19" s="79"/>
      <c r="D19" s="97"/>
      <c r="E19" s="57"/>
      <c r="F19" s="98"/>
      <c r="G19" s="57"/>
      <c r="H19" s="20" t="str">
        <f>IF(D19=Sheet2!B10,"",IF((D19+F19)&lt;&gt;0,(D19+F19), ""))</f>
        <v/>
      </c>
      <c r="I19" s="15"/>
      <c r="J19" s="19" t="s">
        <v>41</v>
      </c>
      <c r="K19" s="78">
        <f>B24+2</f>
        <v>43925</v>
      </c>
      <c r="L19" s="79"/>
      <c r="M19" s="97"/>
      <c r="N19" s="57"/>
      <c r="O19" s="98"/>
      <c r="P19" s="57"/>
      <c r="Q19" s="20" t="str">
        <f>IF(M19=Sheet2!B10,"",IF((M19+O19)&lt;&gt;0,(M19+O19), ""))</f>
        <v/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14.25" customHeight="1" x14ac:dyDescent="0.3">
      <c r="A20" s="19" t="s">
        <v>21</v>
      </c>
      <c r="B20" s="78">
        <v>43919</v>
      </c>
      <c r="C20" s="79"/>
      <c r="D20" s="76"/>
      <c r="E20" s="57"/>
      <c r="F20" s="131"/>
      <c r="G20" s="57"/>
      <c r="H20" s="21" t="str">
        <f>IF(D20=Sheet2!B10,"",IF((D20+F20)&lt;&gt;0,(D20+F20), ""))</f>
        <v/>
      </c>
      <c r="I20" s="15"/>
      <c r="J20" s="19" t="s">
        <v>21</v>
      </c>
      <c r="K20" s="78">
        <f t="shared" ref="K20:K24" si="0">K19+1</f>
        <v>43926</v>
      </c>
      <c r="L20" s="79"/>
      <c r="M20" s="99"/>
      <c r="N20" s="57"/>
      <c r="O20" s="98"/>
      <c r="P20" s="57"/>
      <c r="Q20" s="21" t="str">
        <f>IF(M20=Sheet2!B10,"",IF((M20+O20)&lt;&gt;0,(M20+O20), ""))</f>
        <v/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14.25" customHeight="1" x14ac:dyDescent="0.3">
      <c r="A21" s="19" t="s">
        <v>22</v>
      </c>
      <c r="B21" s="78">
        <v>43920</v>
      </c>
      <c r="C21" s="79"/>
      <c r="D21" s="76"/>
      <c r="E21" s="57"/>
      <c r="F21" s="77">
        <v>2</v>
      </c>
      <c r="G21" s="57"/>
      <c r="H21" s="21">
        <f>IF(D21=Sheet2!B10,"",IF((D21+F21)&lt;&gt;0,(D21+F21), ""))</f>
        <v>2</v>
      </c>
      <c r="I21" s="15"/>
      <c r="J21" s="19" t="s">
        <v>22</v>
      </c>
      <c r="K21" s="78">
        <f t="shared" si="0"/>
        <v>43927</v>
      </c>
      <c r="L21" s="79"/>
      <c r="M21" s="99"/>
      <c r="N21" s="57"/>
      <c r="O21" s="111">
        <v>2</v>
      </c>
      <c r="P21" s="57"/>
      <c r="Q21" s="21">
        <v>2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14.25" customHeight="1" x14ac:dyDescent="0.3">
      <c r="A22" s="19" t="s">
        <v>23</v>
      </c>
      <c r="B22" s="78">
        <v>43921</v>
      </c>
      <c r="C22" s="79"/>
      <c r="D22" s="76"/>
      <c r="E22" s="57"/>
      <c r="F22" s="77"/>
      <c r="G22" s="57"/>
      <c r="H22" s="21"/>
      <c r="I22" s="15"/>
      <c r="J22" s="19" t="s">
        <v>23</v>
      </c>
      <c r="K22" s="78">
        <f t="shared" si="0"/>
        <v>43928</v>
      </c>
      <c r="L22" s="79"/>
      <c r="M22" s="99"/>
      <c r="N22" s="57"/>
      <c r="O22" s="111"/>
      <c r="P22" s="57"/>
      <c r="Q22" s="21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14.25" customHeight="1" x14ac:dyDescent="0.3">
      <c r="A23" s="19" t="s">
        <v>26</v>
      </c>
      <c r="B23" s="78">
        <v>43922</v>
      </c>
      <c r="C23" s="79"/>
      <c r="D23" s="112"/>
      <c r="E23" s="79"/>
      <c r="F23" s="76">
        <v>4</v>
      </c>
      <c r="G23" s="57"/>
      <c r="H23" s="21">
        <v>4</v>
      </c>
      <c r="I23" s="15"/>
      <c r="J23" s="19" t="s">
        <v>26</v>
      </c>
      <c r="K23" s="78">
        <f t="shared" si="0"/>
        <v>43929</v>
      </c>
      <c r="L23" s="79"/>
      <c r="M23" s="99"/>
      <c r="N23" s="57"/>
      <c r="O23" s="111">
        <v>4</v>
      </c>
      <c r="P23" s="57"/>
      <c r="Q23" s="21">
        <v>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14.25" customHeight="1" x14ac:dyDescent="0.3">
      <c r="A24" s="19" t="s">
        <v>28</v>
      </c>
      <c r="B24" s="78">
        <v>43923</v>
      </c>
      <c r="C24" s="79"/>
      <c r="D24" s="76">
        <v>2</v>
      </c>
      <c r="E24" s="57"/>
      <c r="F24" s="77"/>
      <c r="G24" s="57"/>
      <c r="H24" s="21">
        <v>2</v>
      </c>
      <c r="I24" s="15"/>
      <c r="J24" s="19" t="s">
        <v>28</v>
      </c>
      <c r="K24" s="78">
        <f t="shared" si="0"/>
        <v>43930</v>
      </c>
      <c r="L24" s="79"/>
      <c r="M24" s="99">
        <v>2</v>
      </c>
      <c r="N24" s="57"/>
      <c r="O24" s="111"/>
      <c r="P24" s="57"/>
      <c r="Q24" s="21">
        <f>IF(M24=Sheet2!B10,"",IF((M24+O24)&lt;&gt;0,(M24+O24), ""))</f>
        <v>2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23.25" customHeight="1" x14ac:dyDescent="0.3">
      <c r="A25" s="22" t="s">
        <v>42</v>
      </c>
      <c r="B25" s="78"/>
      <c r="C25" s="79"/>
      <c r="D25" s="76">
        <v>2</v>
      </c>
      <c r="E25" s="57"/>
      <c r="F25" s="77"/>
      <c r="G25" s="57"/>
      <c r="H25" s="21">
        <f>IF(D25=Sheet2!B10,"",IF((D25+F25)&lt;&gt;0,(D25+F25), ""))</f>
        <v>2</v>
      </c>
      <c r="I25" s="15"/>
      <c r="J25" s="22" t="s">
        <v>42</v>
      </c>
      <c r="K25" s="78"/>
      <c r="L25" s="79"/>
      <c r="M25" s="99">
        <v>2</v>
      </c>
      <c r="N25" s="57"/>
      <c r="O25" s="111"/>
      <c r="P25" s="57"/>
      <c r="Q25" s="21">
        <f>IF(M25=Sheet2!B10,"",IF((M25+O25)&lt;&gt;0,(M25+O25), ""))</f>
        <v>2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15.75" customHeight="1" x14ac:dyDescent="0.3">
      <c r="A26" s="23" t="s">
        <v>43</v>
      </c>
      <c r="B26" s="78">
        <v>43919</v>
      </c>
      <c r="C26" s="79"/>
      <c r="D26" s="76">
        <v>4</v>
      </c>
      <c r="E26" s="57"/>
      <c r="F26" s="77">
        <v>4</v>
      </c>
      <c r="G26" s="57"/>
      <c r="H26" s="21">
        <f>IF(D26=Sheet2!B10,"",IF((D26+F26)&lt;&gt;0,(D26+F26), ""))</f>
        <v>8</v>
      </c>
      <c r="I26" s="15"/>
      <c r="J26" s="23" t="s">
        <v>43</v>
      </c>
      <c r="K26" s="78">
        <v>43926</v>
      </c>
      <c r="L26" s="79"/>
      <c r="M26" s="99">
        <v>4</v>
      </c>
      <c r="N26" s="57"/>
      <c r="O26" s="111">
        <v>4</v>
      </c>
      <c r="P26" s="57"/>
      <c r="Q26" s="21">
        <f>IF(M26=Sheet2!B10,"",IF((M26+O26)&lt;&gt;0,(M26+O26), ""))</f>
        <v>8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5.75" customHeight="1" x14ac:dyDescent="0.3">
      <c r="A27" s="23" t="s">
        <v>44</v>
      </c>
      <c r="B27" s="78"/>
      <c r="C27" s="79"/>
      <c r="D27" s="76"/>
      <c r="E27" s="57"/>
      <c r="F27" s="77"/>
      <c r="G27" s="57"/>
      <c r="H27" s="21" t="str">
        <f>IF(D27=Sheet2!B10,"",IF((D27+F27)&lt;&gt;0,(D27+F27), ""))</f>
        <v/>
      </c>
      <c r="I27" s="15"/>
      <c r="J27" s="23" t="s">
        <v>44</v>
      </c>
      <c r="K27" s="78"/>
      <c r="L27" s="79"/>
      <c r="M27" s="99"/>
      <c r="N27" s="57"/>
      <c r="O27" s="111"/>
      <c r="P27" s="57"/>
      <c r="Q27" s="21" t="str">
        <f>IF(M27=Sheet2!B10,"",IF((M27+O27)&lt;&gt;0,(M27+O27), ""))</f>
        <v/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6.25" customHeight="1" x14ac:dyDescent="0.3">
      <c r="A28" s="22" t="s">
        <v>45</v>
      </c>
      <c r="B28" s="78"/>
      <c r="C28" s="79"/>
      <c r="D28" s="76"/>
      <c r="E28" s="57"/>
      <c r="F28" s="77"/>
      <c r="G28" s="57"/>
      <c r="H28" s="21" t="str">
        <f>IF(D28=Sheet2!B10,"",IF((D28+F28)&lt;&gt;0,(D28+F28), ""))</f>
        <v/>
      </c>
      <c r="I28" s="15"/>
      <c r="J28" s="22" t="s">
        <v>45</v>
      </c>
      <c r="K28" s="78"/>
      <c r="L28" s="79"/>
      <c r="M28" s="99"/>
      <c r="N28" s="57"/>
      <c r="O28" s="111"/>
      <c r="P28" s="57"/>
      <c r="Q28" s="21" t="str">
        <f>IF(M28=Sheet2!B10,"",IF((M28+O28)&lt;&gt;0,(M28+O28), ""))</f>
        <v/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5.75" customHeight="1" x14ac:dyDescent="0.3">
      <c r="A29" s="93" t="s">
        <v>46</v>
      </c>
      <c r="B29" s="81"/>
      <c r="C29" s="82"/>
      <c r="D29" s="94"/>
      <c r="E29" s="81"/>
      <c r="F29" s="81"/>
      <c r="G29" s="95"/>
      <c r="H29" s="24">
        <v>18</v>
      </c>
      <c r="I29" s="15"/>
      <c r="J29" s="93" t="s">
        <v>46</v>
      </c>
      <c r="K29" s="81"/>
      <c r="L29" s="82"/>
      <c r="M29" s="94"/>
      <c r="N29" s="81"/>
      <c r="O29" s="81"/>
      <c r="P29" s="95"/>
      <c r="Q29" s="24">
        <v>18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9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5.75" customHeight="1" x14ac:dyDescent="0.3">
      <c r="A31" s="83" t="s">
        <v>47</v>
      </c>
      <c r="B31" s="84"/>
      <c r="C31" s="84"/>
      <c r="D31" s="84"/>
      <c r="E31" s="84"/>
      <c r="F31" s="84"/>
      <c r="G31" s="84"/>
      <c r="H31" s="85"/>
      <c r="I31" s="15"/>
      <c r="J31" s="83" t="s">
        <v>48</v>
      </c>
      <c r="K31" s="84"/>
      <c r="L31" s="84"/>
      <c r="M31" s="84"/>
      <c r="N31" s="84"/>
      <c r="O31" s="84"/>
      <c r="P31" s="84"/>
      <c r="Q31" s="85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5.75" customHeight="1" x14ac:dyDescent="0.25">
      <c r="A32" s="25" t="s">
        <v>36</v>
      </c>
      <c r="B32" s="113" t="s">
        <v>37</v>
      </c>
      <c r="C32" s="114"/>
      <c r="D32" s="115" t="s">
        <v>38</v>
      </c>
      <c r="E32" s="116"/>
      <c r="F32" s="117" t="s">
        <v>39</v>
      </c>
      <c r="G32" s="116"/>
      <c r="H32" s="17" t="s">
        <v>40</v>
      </c>
      <c r="I32" s="26"/>
      <c r="J32" s="25" t="s">
        <v>36</v>
      </c>
      <c r="K32" s="113" t="s">
        <v>37</v>
      </c>
      <c r="L32" s="114"/>
      <c r="M32" s="115" t="s">
        <v>38</v>
      </c>
      <c r="N32" s="116"/>
      <c r="O32" s="117" t="s">
        <v>39</v>
      </c>
      <c r="P32" s="116"/>
      <c r="Q32" s="17" t="s">
        <v>40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ht="15.75" customHeight="1" x14ac:dyDescent="0.3">
      <c r="A33" s="19" t="s">
        <v>41</v>
      </c>
      <c r="B33" s="91">
        <f>K24+2</f>
        <v>43932</v>
      </c>
      <c r="C33" s="79"/>
      <c r="D33" s="97"/>
      <c r="E33" s="57"/>
      <c r="F33" s="98"/>
      <c r="G33" s="57"/>
      <c r="H33" s="20" t="str">
        <f>IF(D33=Sheet2!B10,"",IF((D33+F33)&lt;&gt;0,(D33+F33), ""))</f>
        <v/>
      </c>
      <c r="I33" s="27"/>
      <c r="J33" s="19" t="s">
        <v>41</v>
      </c>
      <c r="K33" s="91">
        <v>43939</v>
      </c>
      <c r="L33" s="79"/>
      <c r="M33" s="97"/>
      <c r="N33" s="57"/>
      <c r="O33" s="98"/>
      <c r="P33" s="57"/>
      <c r="Q33" s="20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5" customHeight="1" x14ac:dyDescent="0.3">
      <c r="A34" s="19" t="s">
        <v>21</v>
      </c>
      <c r="B34" s="91">
        <f t="shared" ref="B34:B38" si="1">B33+1</f>
        <v>43933</v>
      </c>
      <c r="C34" s="79"/>
      <c r="D34" s="99"/>
      <c r="E34" s="57"/>
      <c r="F34" s="98"/>
      <c r="G34" s="57"/>
      <c r="H34" s="21" t="str">
        <f>IF(D34=Sheet2!B10,"",IF((D34+F34)&lt;&gt;0,(D34+F34), ""))</f>
        <v/>
      </c>
      <c r="I34" s="15"/>
      <c r="J34" s="19" t="s">
        <v>21</v>
      </c>
      <c r="K34" s="91">
        <v>43940</v>
      </c>
      <c r="L34" s="79"/>
      <c r="M34" s="99"/>
      <c r="N34" s="57"/>
      <c r="O34" s="98"/>
      <c r="P34" s="57"/>
      <c r="Q34" s="21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5" customHeight="1" x14ac:dyDescent="0.3">
      <c r="A35" s="19" t="s">
        <v>22</v>
      </c>
      <c r="B35" s="91">
        <f t="shared" si="1"/>
        <v>43934</v>
      </c>
      <c r="C35" s="79"/>
      <c r="D35" s="99"/>
      <c r="E35" s="57"/>
      <c r="F35" s="111">
        <v>2</v>
      </c>
      <c r="G35" s="57"/>
      <c r="H35" s="21">
        <v>2</v>
      </c>
      <c r="I35" s="15"/>
      <c r="J35" s="19" t="s">
        <v>22</v>
      </c>
      <c r="K35" s="91">
        <v>43941</v>
      </c>
      <c r="L35" s="79"/>
      <c r="M35" s="99"/>
      <c r="N35" s="57"/>
      <c r="O35" s="111">
        <v>2</v>
      </c>
      <c r="P35" s="57"/>
      <c r="Q35" s="21">
        <v>2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15" customHeight="1" x14ac:dyDescent="0.3">
      <c r="A36" s="19" t="s">
        <v>23</v>
      </c>
      <c r="B36" s="91">
        <f t="shared" si="1"/>
        <v>43935</v>
      </c>
      <c r="C36" s="79"/>
      <c r="D36" s="99"/>
      <c r="E36" s="57"/>
      <c r="F36" s="111"/>
      <c r="G36" s="57"/>
      <c r="H36" s="21"/>
      <c r="I36" s="15"/>
      <c r="J36" s="19" t="s">
        <v>23</v>
      </c>
      <c r="K36" s="91">
        <v>43942</v>
      </c>
      <c r="L36" s="79"/>
      <c r="M36" s="99"/>
      <c r="N36" s="57"/>
      <c r="O36" s="111"/>
      <c r="P36" s="57"/>
      <c r="Q36" s="21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15" customHeight="1" x14ac:dyDescent="0.3">
      <c r="A37" s="19" t="s">
        <v>26</v>
      </c>
      <c r="B37" s="91">
        <f t="shared" si="1"/>
        <v>43936</v>
      </c>
      <c r="C37" s="79"/>
      <c r="D37" s="99"/>
      <c r="E37" s="57"/>
      <c r="F37" s="111">
        <v>4</v>
      </c>
      <c r="G37" s="57"/>
      <c r="H37" s="21">
        <v>4</v>
      </c>
      <c r="I37" s="15"/>
      <c r="J37" s="19" t="s">
        <v>26</v>
      </c>
      <c r="K37" s="91">
        <v>43943</v>
      </c>
      <c r="L37" s="79"/>
      <c r="M37" s="99"/>
      <c r="N37" s="57"/>
      <c r="O37" s="111">
        <v>4</v>
      </c>
      <c r="P37" s="57"/>
      <c r="Q37" s="21">
        <v>4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5" customHeight="1" x14ac:dyDescent="0.3">
      <c r="A38" s="19" t="s">
        <v>28</v>
      </c>
      <c r="B38" s="91">
        <f t="shared" si="1"/>
        <v>43937</v>
      </c>
      <c r="C38" s="79"/>
      <c r="D38" s="99">
        <v>2</v>
      </c>
      <c r="E38" s="57"/>
      <c r="F38" s="111"/>
      <c r="G38" s="57"/>
      <c r="H38" s="21">
        <f>IF(D38=Sheet2!B10,"",IF((D38+F38)&lt;&gt;0,(D38+F38), ""))</f>
        <v>2</v>
      </c>
      <c r="I38" s="15"/>
      <c r="J38" s="19" t="s">
        <v>28</v>
      </c>
      <c r="K38" s="91">
        <v>43944</v>
      </c>
      <c r="L38" s="79"/>
      <c r="M38" s="99">
        <v>2</v>
      </c>
      <c r="N38" s="57"/>
      <c r="O38" s="111"/>
      <c r="P38" s="57"/>
      <c r="Q38" s="21">
        <v>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21.75" customHeight="1" x14ac:dyDescent="0.3">
      <c r="A39" s="22" t="s">
        <v>42</v>
      </c>
      <c r="B39" s="91"/>
      <c r="C39" s="79"/>
      <c r="D39" s="99">
        <v>2</v>
      </c>
      <c r="E39" s="57"/>
      <c r="F39" s="111"/>
      <c r="G39" s="57"/>
      <c r="H39" s="21">
        <f>IF(D39=Sheet2!B10,"",IF((D39+F39)&lt;&gt;0,(D39+F39), ""))</f>
        <v>2</v>
      </c>
      <c r="I39" s="15"/>
      <c r="J39" s="22" t="s">
        <v>42</v>
      </c>
      <c r="K39" s="91"/>
      <c r="L39" s="79"/>
      <c r="M39" s="99">
        <v>2</v>
      </c>
      <c r="N39" s="57"/>
      <c r="O39" s="111"/>
      <c r="P39" s="57"/>
      <c r="Q39" s="21">
        <f>IF(M39=Sheet2!B10,"",IF((M39+O39)&lt;&gt;0,(M39+O39), ""))</f>
        <v>2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5.75" customHeight="1" x14ac:dyDescent="0.3">
      <c r="A40" s="23" t="s">
        <v>43</v>
      </c>
      <c r="B40" s="91">
        <v>43933</v>
      </c>
      <c r="C40" s="79"/>
      <c r="D40" s="99">
        <v>4</v>
      </c>
      <c r="E40" s="57"/>
      <c r="F40" s="111">
        <v>4</v>
      </c>
      <c r="G40" s="57"/>
      <c r="H40" s="21">
        <f>IF(D40=Sheet2!B10,"",IF((D40+F40)&lt;&gt;0,(D40+F40), ""))</f>
        <v>8</v>
      </c>
      <c r="I40" s="15"/>
      <c r="J40" s="23" t="s">
        <v>43</v>
      </c>
      <c r="K40" s="91">
        <v>43940</v>
      </c>
      <c r="L40" s="79"/>
      <c r="M40" s="99">
        <v>4</v>
      </c>
      <c r="N40" s="57"/>
      <c r="O40" s="111">
        <v>4</v>
      </c>
      <c r="P40" s="57"/>
      <c r="Q40" s="21">
        <f>IF(M40=Sheet2!B10,"",IF((M40+O40)&lt;&gt;0,(M40+O40), ""))</f>
        <v>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15.75" customHeight="1" x14ac:dyDescent="0.3">
      <c r="A41" s="23" t="s">
        <v>44</v>
      </c>
      <c r="B41" s="91"/>
      <c r="C41" s="79"/>
      <c r="D41" s="99"/>
      <c r="E41" s="57"/>
      <c r="F41" s="111"/>
      <c r="G41" s="57"/>
      <c r="H41" s="21" t="str">
        <f>IF(D41=Sheet2!B10,"",IF((D41+F41)&lt;&gt;0,(D41+F41), ""))</f>
        <v/>
      </c>
      <c r="I41" s="15"/>
      <c r="J41" s="23" t="s">
        <v>44</v>
      </c>
      <c r="K41" s="91"/>
      <c r="L41" s="79"/>
      <c r="M41" s="99"/>
      <c r="N41" s="57"/>
      <c r="O41" s="111"/>
      <c r="P41" s="57"/>
      <c r="Q41" s="21" t="str">
        <f>IF(M41=Sheet2!B10,"",IF((M41+O41)&lt;&gt;0,(M41+O41), ""))</f>
        <v/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1.75" customHeight="1" x14ac:dyDescent="0.3">
      <c r="A42" s="22" t="s">
        <v>45</v>
      </c>
      <c r="B42" s="91"/>
      <c r="C42" s="79"/>
      <c r="D42" s="99"/>
      <c r="E42" s="57"/>
      <c r="F42" s="111"/>
      <c r="G42" s="57"/>
      <c r="H42" s="21" t="str">
        <f>IF(D42=Sheet2!B10,"",IF((D42+F42)&lt;&gt;0,(D42+F42), ""))</f>
        <v/>
      </c>
      <c r="I42" s="15"/>
      <c r="J42" s="22" t="s">
        <v>45</v>
      </c>
      <c r="K42" s="91"/>
      <c r="L42" s="79"/>
      <c r="M42" s="99"/>
      <c r="N42" s="57"/>
      <c r="O42" s="111"/>
      <c r="P42" s="57"/>
      <c r="Q42" s="21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15.75" customHeight="1" x14ac:dyDescent="0.3">
      <c r="A43" s="93" t="s">
        <v>46</v>
      </c>
      <c r="B43" s="81"/>
      <c r="C43" s="82"/>
      <c r="D43" s="94"/>
      <c r="E43" s="81"/>
      <c r="F43" s="81"/>
      <c r="G43" s="95"/>
      <c r="H43" s="24">
        <v>18</v>
      </c>
      <c r="I43" s="15"/>
      <c r="J43" s="93" t="s">
        <v>46</v>
      </c>
      <c r="K43" s="81"/>
      <c r="L43" s="82"/>
      <c r="M43" s="94"/>
      <c r="N43" s="81"/>
      <c r="O43" s="81"/>
      <c r="P43" s="95"/>
      <c r="Q43" s="24">
        <v>18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9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5.75" customHeight="1" x14ac:dyDescent="0.3">
      <c r="A45" s="96" t="str">
        <f>"کۆی گشتی کاتژمێرەکان : [" &amp; SUM(H29,Q29,H43,Q43) &amp; "] کاتژمێر"</f>
        <v>کۆی گشتی کاتژمێرەکان : [72] کاتژمێر</v>
      </c>
      <c r="B45" s="54"/>
      <c r="C45" s="54"/>
      <c r="D45" s="54"/>
      <c r="E45" s="54"/>
      <c r="F45" s="54"/>
      <c r="G45" s="54"/>
      <c r="H45" s="29"/>
      <c r="I45" s="96" t="str">
        <f>"کۆی کاتژمێرەکانی زێدەکی :[" &amp; SUM(H29,Q29,H43,Q43) - (IF(H29=0,0,P5)+IF(Q29=0,0,P5)+IF(H43=0,0,P5)+IF(Q43=0,0,P5)) &amp; "] کاتژمێر"</f>
        <v>کۆی کاتژمێرەکانی زێدەکی :[48] کاتژمێر</v>
      </c>
      <c r="J45" s="54"/>
      <c r="K45" s="54"/>
      <c r="L45" s="54"/>
      <c r="M45" s="54"/>
      <c r="N45" s="54"/>
      <c r="O45" s="54"/>
      <c r="P45" s="29"/>
      <c r="Q45" s="29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15.75" customHeight="1" x14ac:dyDescent="0.3">
      <c r="A46" s="96" t="str">
        <f>"کۆی کاتژمێرەکانی نیساب :[" &amp;IF(H29=0,0,P5)+IF(Q29=0,0,P5)+IF(H43=0,0,P5)+IF(Q43=0,0,P5) &amp; "] کاتژمێر"</f>
        <v>کۆی کاتژمێرەکانی نیساب :[24] کاتژمێر</v>
      </c>
      <c r="B46" s="54"/>
      <c r="C46" s="54"/>
      <c r="D46" s="54"/>
      <c r="E46" s="54"/>
      <c r="F46" s="54"/>
      <c r="G46" s="54"/>
      <c r="H46" s="29"/>
      <c r="I46" s="100" t="s">
        <v>49</v>
      </c>
      <c r="J46" s="84"/>
      <c r="K46" s="85"/>
      <c r="L46" s="101">
        <v>5500</v>
      </c>
      <c r="M46" s="85"/>
      <c r="N46" s="30" t="s">
        <v>50</v>
      </c>
      <c r="O46" s="29"/>
      <c r="P46" s="29"/>
      <c r="Q46" s="29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5.75" customHeight="1" x14ac:dyDescent="0.3">
      <c r="A47" s="3"/>
      <c r="B47" s="3"/>
      <c r="C47" s="3"/>
      <c r="D47" s="3"/>
      <c r="E47" s="3"/>
      <c r="F47" s="3"/>
      <c r="G47" s="3"/>
      <c r="H47" s="29"/>
      <c r="I47" s="102" t="s">
        <v>51</v>
      </c>
      <c r="J47" s="84"/>
      <c r="K47" s="85"/>
      <c r="L47" s="101">
        <f>L46*( SUM(H29,Q29,H43,Q43) - (IF(H29=0,0,P5)+IF(Q29=0,0,P5)+IF(H43=0,0,P5)+IF(Q43=0,0,P5)))</f>
        <v>264000</v>
      </c>
      <c r="M47" s="85"/>
      <c r="N47" s="30" t="s">
        <v>50</v>
      </c>
      <c r="O47" s="29"/>
      <c r="P47" s="29"/>
      <c r="Q47" s="29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51" customHeight="1" x14ac:dyDescent="0.3">
      <c r="A48" s="3"/>
      <c r="B48" s="3"/>
      <c r="C48" s="3"/>
      <c r="D48" s="3"/>
      <c r="E48" s="3"/>
      <c r="F48" s="3"/>
      <c r="G48" s="3"/>
      <c r="H48" s="29"/>
      <c r="I48" s="31"/>
      <c r="J48" s="31"/>
      <c r="K48" s="31"/>
      <c r="L48" s="32"/>
      <c r="M48" s="33"/>
      <c r="N48" s="29"/>
      <c r="O48" s="29"/>
      <c r="P48" s="29"/>
      <c r="Q48" s="2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15.75" customHeight="1" x14ac:dyDescent="0.3">
      <c r="A49" s="70"/>
      <c r="B49" s="54"/>
      <c r="C49" s="54"/>
      <c r="D49" s="28"/>
      <c r="E49" s="35"/>
      <c r="F49" s="35"/>
      <c r="G49" s="92" t="s">
        <v>52</v>
      </c>
      <c r="H49" s="54"/>
      <c r="I49" s="54"/>
      <c r="J49" s="54"/>
      <c r="K49" s="3"/>
      <c r="L49" s="3"/>
      <c r="M49" s="60" t="s">
        <v>53</v>
      </c>
      <c r="N49" s="54"/>
      <c r="O49" s="54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15.75" customHeight="1" x14ac:dyDescent="0.3">
      <c r="A50" s="70"/>
      <c r="B50" s="54"/>
      <c r="C50" s="54"/>
      <c r="D50" s="28"/>
      <c r="E50" s="35"/>
      <c r="F50" s="35"/>
      <c r="G50" s="92" t="s">
        <v>54</v>
      </c>
      <c r="H50" s="54"/>
      <c r="I50" s="54"/>
      <c r="J50" s="54"/>
      <c r="K50" s="3"/>
      <c r="L50" s="3"/>
      <c r="M50" s="60" t="s">
        <v>55</v>
      </c>
      <c r="N50" s="54"/>
      <c r="O50" s="54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63.75" customHeight="1" x14ac:dyDescent="0.3">
      <c r="A51" s="34"/>
      <c r="B51" s="34"/>
      <c r="C51" s="34"/>
      <c r="D51" s="28"/>
      <c r="E51" s="36"/>
      <c r="F51" s="36"/>
      <c r="G51" s="36"/>
      <c r="H51" s="36"/>
      <c r="I51" s="3"/>
      <c r="J51" s="10"/>
      <c r="K51" s="10"/>
      <c r="L51" s="10"/>
      <c r="M51" s="10"/>
      <c r="N51" s="10"/>
      <c r="O51" s="29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14.25" customHeight="1" x14ac:dyDescent="0.3">
      <c r="A52" s="70" t="str">
        <f>C4</f>
        <v xml:space="preserve"> د. وليد سليمان اسود</v>
      </c>
      <c r="B52" s="54"/>
      <c r="C52" s="54"/>
      <c r="D52" s="28"/>
      <c r="E52" s="35"/>
      <c r="F52" s="35"/>
      <c r="G52" s="92" t="s">
        <v>56</v>
      </c>
      <c r="H52" s="54"/>
      <c r="I52" s="54"/>
      <c r="J52" s="54"/>
      <c r="K52" s="29"/>
      <c r="L52" s="29"/>
      <c r="M52" s="60" t="s">
        <v>57</v>
      </c>
      <c r="N52" s="54"/>
      <c r="O52" s="54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14.25" customHeight="1" x14ac:dyDescent="0.3">
      <c r="A53" s="70" t="s">
        <v>58</v>
      </c>
      <c r="B53" s="54"/>
      <c r="C53" s="54"/>
      <c r="D53" s="28"/>
      <c r="E53" s="35"/>
      <c r="F53" s="35"/>
      <c r="G53" s="92" t="s">
        <v>59</v>
      </c>
      <c r="H53" s="54"/>
      <c r="I53" s="54"/>
      <c r="J53" s="54"/>
      <c r="K53" s="29"/>
      <c r="L53" s="29"/>
      <c r="M53" s="60" t="s">
        <v>60</v>
      </c>
      <c r="N53" s="54"/>
      <c r="O53" s="54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5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15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15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5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5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5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5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15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15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15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15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15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15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ht="15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</row>
    <row r="113" spans="1:35" ht="15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</row>
    <row r="114" spans="1:35" ht="15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</row>
    <row r="115" spans="1:35" ht="15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</row>
    <row r="116" spans="1:35" ht="15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</row>
    <row r="117" spans="1:35" ht="15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</row>
    <row r="118" spans="1:35" ht="15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</row>
    <row r="119" spans="1:35" ht="15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</row>
    <row r="120" spans="1:35" ht="15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</row>
    <row r="121" spans="1:35" ht="15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</row>
    <row r="122" spans="1:35" ht="15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</row>
    <row r="123" spans="1:35" ht="15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</row>
    <row r="124" spans="1:35" ht="15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15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5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15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15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15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5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15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15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15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15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15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15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15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15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5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15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15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15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15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15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15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15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15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15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15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5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5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15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15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15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5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15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15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15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15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15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15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15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15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15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15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15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15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15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15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15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15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15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15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15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15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15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15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15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15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15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15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15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15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15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15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5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15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15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15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5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15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5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5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15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15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5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15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15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15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15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15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15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15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15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15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15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15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15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5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5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15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15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15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15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5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15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15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5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15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15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</row>
    <row r="278" spans="1:35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</row>
    <row r="279" spans="1:35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</row>
    <row r="280" spans="1:35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</row>
    <row r="281" spans="1:35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</row>
    <row r="282" spans="1:35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</row>
    <row r="283" spans="1:35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</row>
    <row r="284" spans="1:35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</row>
    <row r="285" spans="1:35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</row>
    <row r="286" spans="1:35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</row>
    <row r="287" spans="1:35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</row>
    <row r="288" spans="1:35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</row>
    <row r="289" spans="1:35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</row>
    <row r="290" spans="1:35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</row>
    <row r="291" spans="1:35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</row>
    <row r="292" spans="1:35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</row>
    <row r="293" spans="1:35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</row>
    <row r="294" spans="1:35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</row>
    <row r="295" spans="1:35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</row>
    <row r="296" spans="1:35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</row>
    <row r="297" spans="1:35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</row>
    <row r="298" spans="1:35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</row>
    <row r="299" spans="1:35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</row>
    <row r="300" spans="1:35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</row>
    <row r="301" spans="1:35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</row>
    <row r="302" spans="1:35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</row>
    <row r="303" spans="1:35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</row>
    <row r="304" spans="1:35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</row>
    <row r="305" spans="1:35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</row>
    <row r="306" spans="1:35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</row>
    <row r="307" spans="1:35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</row>
    <row r="308" spans="1:35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</row>
    <row r="309" spans="1:35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</row>
    <row r="310" spans="1:35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</row>
    <row r="311" spans="1:35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</row>
    <row r="312" spans="1:35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</row>
    <row r="313" spans="1:35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</row>
    <row r="314" spans="1:35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</row>
    <row r="315" spans="1:35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</row>
    <row r="316" spans="1:35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</row>
    <row r="317" spans="1:35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</row>
    <row r="318" spans="1:35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</row>
    <row r="319" spans="1:35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</row>
    <row r="320" spans="1:35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</row>
    <row r="321" spans="1:35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</row>
    <row r="322" spans="1:35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</row>
    <row r="323" spans="1:35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</row>
    <row r="324" spans="1:35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</row>
    <row r="325" spans="1:35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</row>
    <row r="326" spans="1:35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</row>
    <row r="327" spans="1:35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</row>
    <row r="328" spans="1:35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</row>
    <row r="329" spans="1:35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</row>
    <row r="330" spans="1:35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</row>
    <row r="331" spans="1:35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</row>
    <row r="332" spans="1:35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</row>
    <row r="333" spans="1:35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</row>
    <row r="334" spans="1:35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</row>
    <row r="335" spans="1:35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</row>
    <row r="336" spans="1:35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</row>
    <row r="337" spans="1:35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</row>
    <row r="338" spans="1:35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</row>
    <row r="339" spans="1:35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</row>
    <row r="340" spans="1:35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</row>
    <row r="341" spans="1:35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</row>
    <row r="342" spans="1:35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</row>
    <row r="343" spans="1:35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</row>
    <row r="344" spans="1:35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</row>
    <row r="345" spans="1:35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</row>
    <row r="346" spans="1:35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</row>
    <row r="347" spans="1:35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</row>
    <row r="348" spans="1:35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</row>
    <row r="349" spans="1:35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</row>
    <row r="350" spans="1:35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</row>
    <row r="351" spans="1:35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</row>
    <row r="352" spans="1:35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</row>
    <row r="353" spans="1:35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</row>
    <row r="354" spans="1:35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</row>
    <row r="355" spans="1:35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</row>
    <row r="356" spans="1:35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</row>
    <row r="357" spans="1:35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</row>
    <row r="358" spans="1:35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</row>
    <row r="359" spans="1:35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</row>
    <row r="360" spans="1:35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</row>
    <row r="361" spans="1:35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</row>
    <row r="362" spans="1:35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</row>
    <row r="363" spans="1:35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</row>
    <row r="364" spans="1:35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</row>
    <row r="365" spans="1:35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</row>
    <row r="366" spans="1:35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</row>
    <row r="367" spans="1:35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</row>
    <row r="368" spans="1:35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</row>
    <row r="369" spans="1:35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</row>
    <row r="370" spans="1:35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</row>
    <row r="371" spans="1:35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</row>
    <row r="372" spans="1:35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</row>
    <row r="373" spans="1:35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</row>
    <row r="374" spans="1:35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</row>
    <row r="375" spans="1:35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</row>
    <row r="376" spans="1:35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</row>
    <row r="377" spans="1:35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</row>
    <row r="378" spans="1:35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</row>
    <row r="379" spans="1:35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</row>
    <row r="380" spans="1:35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</row>
    <row r="381" spans="1:35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</row>
    <row r="382" spans="1:35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</row>
    <row r="383" spans="1:35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</row>
    <row r="384" spans="1:35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</row>
    <row r="392" spans="1:35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</row>
    <row r="393" spans="1:35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</sheetData>
  <mergeCells count="269">
    <mergeCell ref="K34:L34"/>
    <mergeCell ref="M34:N34"/>
    <mergeCell ref="O34:P34"/>
    <mergeCell ref="K35:L35"/>
    <mergeCell ref="M35:N35"/>
    <mergeCell ref="O35:P35"/>
    <mergeCell ref="M38:N38"/>
    <mergeCell ref="O38:P38"/>
    <mergeCell ref="K36:L36"/>
    <mergeCell ref="M36:N36"/>
    <mergeCell ref="O36:P36"/>
    <mergeCell ref="K37:L37"/>
    <mergeCell ref="M37:N37"/>
    <mergeCell ref="O37:P37"/>
    <mergeCell ref="K38:L38"/>
    <mergeCell ref="J29:L29"/>
    <mergeCell ref="M29:P29"/>
    <mergeCell ref="J31:Q31"/>
    <mergeCell ref="K32:L32"/>
    <mergeCell ref="M32:N32"/>
    <mergeCell ref="O32:P32"/>
    <mergeCell ref="M33:N33"/>
    <mergeCell ref="O33:P33"/>
    <mergeCell ref="K33:L33"/>
    <mergeCell ref="K25:L25"/>
    <mergeCell ref="M25:N25"/>
    <mergeCell ref="O25:P25"/>
    <mergeCell ref="K27:L27"/>
    <mergeCell ref="M27:N27"/>
    <mergeCell ref="O27:P27"/>
    <mergeCell ref="K28:L28"/>
    <mergeCell ref="M28:N28"/>
    <mergeCell ref="O28:P28"/>
    <mergeCell ref="L47:M47"/>
    <mergeCell ref="M49:O49"/>
    <mergeCell ref="M50:O50"/>
    <mergeCell ref="M52:O52"/>
    <mergeCell ref="M53:O53"/>
    <mergeCell ref="K42:L42"/>
    <mergeCell ref="M42:N42"/>
    <mergeCell ref="O42:P42"/>
    <mergeCell ref="J43:L43"/>
    <mergeCell ref="M43:P43"/>
    <mergeCell ref="I45:O45"/>
    <mergeCell ref="L46:M46"/>
    <mergeCell ref="M41:N41"/>
    <mergeCell ref="O41:P41"/>
    <mergeCell ref="K39:L39"/>
    <mergeCell ref="M39:N39"/>
    <mergeCell ref="O39:P39"/>
    <mergeCell ref="K40:L40"/>
    <mergeCell ref="M40:N40"/>
    <mergeCell ref="O40:P40"/>
    <mergeCell ref="K41:L41"/>
    <mergeCell ref="D39:E39"/>
    <mergeCell ref="F39:G39"/>
    <mergeCell ref="B37:C37"/>
    <mergeCell ref="D37:E37"/>
    <mergeCell ref="F37:G37"/>
    <mergeCell ref="B38:C38"/>
    <mergeCell ref="D38:E38"/>
    <mergeCell ref="F38:G38"/>
    <mergeCell ref="B39:C39"/>
    <mergeCell ref="O21:P21"/>
    <mergeCell ref="K26:L26"/>
    <mergeCell ref="M26:N26"/>
    <mergeCell ref="O26:P26"/>
    <mergeCell ref="D36:E36"/>
    <mergeCell ref="F36:G36"/>
    <mergeCell ref="B34:C34"/>
    <mergeCell ref="D34:E34"/>
    <mergeCell ref="F34:G34"/>
    <mergeCell ref="B35:C35"/>
    <mergeCell ref="D35:E35"/>
    <mergeCell ref="F35:G35"/>
    <mergeCell ref="B36:C36"/>
    <mergeCell ref="K21:L21"/>
    <mergeCell ref="M21:N21"/>
    <mergeCell ref="K22:L22"/>
    <mergeCell ref="M22:N22"/>
    <mergeCell ref="O22:P22"/>
    <mergeCell ref="M23:N23"/>
    <mergeCell ref="O23:P23"/>
    <mergeCell ref="K23:L23"/>
    <mergeCell ref="K24:L24"/>
    <mergeCell ref="M24:N24"/>
    <mergeCell ref="O24:P24"/>
    <mergeCell ref="B19:C19"/>
    <mergeCell ref="D19:E19"/>
    <mergeCell ref="F19:G19"/>
    <mergeCell ref="K19:L19"/>
    <mergeCell ref="M19:N19"/>
    <mergeCell ref="O19:P19"/>
    <mergeCell ref="B20:C20"/>
    <mergeCell ref="D20:E20"/>
    <mergeCell ref="F20:G20"/>
    <mergeCell ref="K20:L20"/>
    <mergeCell ref="M20:N20"/>
    <mergeCell ref="O20:P20"/>
    <mergeCell ref="A14:C15"/>
    <mergeCell ref="D14:E14"/>
    <mergeCell ref="F14:Q14"/>
    <mergeCell ref="D15:E15"/>
    <mergeCell ref="F15:Q15"/>
    <mergeCell ref="A17:H17"/>
    <mergeCell ref="J17:Q17"/>
    <mergeCell ref="D18:E18"/>
    <mergeCell ref="F18:G18"/>
    <mergeCell ref="K18:L18"/>
    <mergeCell ref="M18:N18"/>
    <mergeCell ref="O18:P18"/>
    <mergeCell ref="B18:C18"/>
    <mergeCell ref="L12:M12"/>
    <mergeCell ref="N12:O12"/>
    <mergeCell ref="B11:C11"/>
    <mergeCell ref="D11:E11"/>
    <mergeCell ref="F11:I11"/>
    <mergeCell ref="J11:M11"/>
    <mergeCell ref="N11:O11"/>
    <mergeCell ref="P11:Q11"/>
    <mergeCell ref="B12:E12"/>
    <mergeCell ref="P12:Q12"/>
    <mergeCell ref="F12:G12"/>
    <mergeCell ref="H12:K12"/>
    <mergeCell ref="B9:C9"/>
    <mergeCell ref="D9:E9"/>
    <mergeCell ref="F9:I9"/>
    <mergeCell ref="J9:K9"/>
    <mergeCell ref="L9:M9"/>
    <mergeCell ref="AF10:AG10"/>
    <mergeCell ref="AH10:AI10"/>
    <mergeCell ref="P10:Q10"/>
    <mergeCell ref="S10:T10"/>
    <mergeCell ref="U10:V10"/>
    <mergeCell ref="W10:X10"/>
    <mergeCell ref="Y10:AA10"/>
    <mergeCell ref="AB10:AC10"/>
    <mergeCell ref="AD10:AE10"/>
    <mergeCell ref="B10:C10"/>
    <mergeCell ref="D10:E10"/>
    <mergeCell ref="F10:G10"/>
    <mergeCell ref="H10:I10"/>
    <mergeCell ref="J10:K10"/>
    <mergeCell ref="L10:M10"/>
    <mergeCell ref="N10:O10"/>
    <mergeCell ref="AD9:AE9"/>
    <mergeCell ref="AF9:AG9"/>
    <mergeCell ref="AH9:AI9"/>
    <mergeCell ref="N9:O9"/>
    <mergeCell ref="P9:Q9"/>
    <mergeCell ref="S9:T9"/>
    <mergeCell ref="U9:V9"/>
    <mergeCell ref="W9:X9"/>
    <mergeCell ref="Y9:AA9"/>
    <mergeCell ref="AB9:AC9"/>
    <mergeCell ref="AH8:AI8"/>
    <mergeCell ref="L8:M8"/>
    <mergeCell ref="N8:O8"/>
    <mergeCell ref="S8:T8"/>
    <mergeCell ref="U8:V8"/>
    <mergeCell ref="W8:X8"/>
    <mergeCell ref="Y8:AA8"/>
    <mergeCell ref="AB8:AC8"/>
    <mergeCell ref="B6:C6"/>
    <mergeCell ref="D6:E6"/>
    <mergeCell ref="F6:G6"/>
    <mergeCell ref="H6:I6"/>
    <mergeCell ref="J6:K6"/>
    <mergeCell ref="L6:M6"/>
    <mergeCell ref="N6:O6"/>
    <mergeCell ref="AD8:AE8"/>
    <mergeCell ref="AF8:AG8"/>
    <mergeCell ref="AF6:AG6"/>
    <mergeCell ref="B7:C7"/>
    <mergeCell ref="D7:E7"/>
    <mergeCell ref="H7:I7"/>
    <mergeCell ref="J7:K7"/>
    <mergeCell ref="L7:M7"/>
    <mergeCell ref="P7:Q7"/>
    <mergeCell ref="B8:E8"/>
    <mergeCell ref="P8:Q8"/>
    <mergeCell ref="F8:I8"/>
    <mergeCell ref="J8:K8"/>
    <mergeCell ref="AH6:AI6"/>
    <mergeCell ref="P6:Q6"/>
    <mergeCell ref="S6:T6"/>
    <mergeCell ref="U6:V6"/>
    <mergeCell ref="W6:X6"/>
    <mergeCell ref="Y6:AA6"/>
    <mergeCell ref="AB6:AC6"/>
    <mergeCell ref="AD6:AE6"/>
    <mergeCell ref="W5:X5"/>
    <mergeCell ref="Y5:AA5"/>
    <mergeCell ref="AB5:AC5"/>
    <mergeCell ref="AD5:AE5"/>
    <mergeCell ref="AF5:AG5"/>
    <mergeCell ref="AH5:AI5"/>
    <mergeCell ref="S5:T5"/>
    <mergeCell ref="U5:V5"/>
    <mergeCell ref="A4:B4"/>
    <mergeCell ref="C4:F4"/>
    <mergeCell ref="M4:O4"/>
    <mergeCell ref="Q4:R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  <mergeCell ref="D33:E33"/>
    <mergeCell ref="F33:G33"/>
    <mergeCell ref="A29:C29"/>
    <mergeCell ref="D29:G29"/>
    <mergeCell ref="A31:H31"/>
    <mergeCell ref="B32:C32"/>
    <mergeCell ref="D32:E32"/>
    <mergeCell ref="F32:G32"/>
    <mergeCell ref="B33:C33"/>
    <mergeCell ref="B25:C25"/>
    <mergeCell ref="D25:E25"/>
    <mergeCell ref="F25:G25"/>
    <mergeCell ref="D28:E28"/>
    <mergeCell ref="F28:G28"/>
    <mergeCell ref="B26:C26"/>
    <mergeCell ref="D26:E26"/>
    <mergeCell ref="F26:G26"/>
    <mergeCell ref="B27:C27"/>
    <mergeCell ref="D27:E27"/>
    <mergeCell ref="F27:G27"/>
    <mergeCell ref="B28:C28"/>
    <mergeCell ref="D21:E21"/>
    <mergeCell ref="F21:G21"/>
    <mergeCell ref="B22:C22"/>
    <mergeCell ref="D22:E22"/>
    <mergeCell ref="F22:G22"/>
    <mergeCell ref="D23:E23"/>
    <mergeCell ref="F23:G23"/>
    <mergeCell ref="B23:C23"/>
    <mergeCell ref="B24:C24"/>
    <mergeCell ref="D24:E24"/>
    <mergeCell ref="F24:G24"/>
    <mergeCell ref="B21:C21"/>
    <mergeCell ref="A50:C50"/>
    <mergeCell ref="A52:C52"/>
    <mergeCell ref="A53:C53"/>
    <mergeCell ref="A43:C43"/>
    <mergeCell ref="D43:G43"/>
    <mergeCell ref="A45:G45"/>
    <mergeCell ref="A46:G46"/>
    <mergeCell ref="A49:C49"/>
    <mergeCell ref="G49:J49"/>
    <mergeCell ref="G50:J50"/>
    <mergeCell ref="G52:J52"/>
    <mergeCell ref="G53:J53"/>
    <mergeCell ref="I46:K46"/>
    <mergeCell ref="I47:K47"/>
    <mergeCell ref="D42:E42"/>
    <mergeCell ref="F42:G42"/>
    <mergeCell ref="B40:C40"/>
    <mergeCell ref="D40:E40"/>
    <mergeCell ref="F40:G40"/>
    <mergeCell ref="B41:C41"/>
    <mergeCell ref="D41:E41"/>
    <mergeCell ref="F41:G41"/>
    <mergeCell ref="B42:C42"/>
  </mergeCells>
  <dataValidations count="5">
    <dataValidation type="list" allowBlank="1" showErrorMessage="1" sqref="B25:B28" xr:uid="{00000000-0002-0000-0100-000000000000}">
      <formula1>list1</formula1>
    </dataValidation>
    <dataValidation type="list" allowBlank="1" showErrorMessage="1" sqref="K25:K28" xr:uid="{00000000-0002-0000-0100-000001000000}">
      <formula1>list2</formula1>
    </dataValidation>
    <dataValidation type="list" allowBlank="1" showErrorMessage="1" sqref="K39:K42" xr:uid="{00000000-0002-0000-0100-000002000000}">
      <formula1>list4</formula1>
    </dataValidation>
    <dataValidation type="list" allowBlank="1" showErrorMessage="1" sqref="F19:F28 H19:H28 O19:O28 Q19:Q28 F33:F42 H33:H42 O33:O42 Q33:Q42" xr:uid="{00000000-0002-0000-0100-000003000000}">
      <formula1>Lecc</formula1>
    </dataValidation>
    <dataValidation type="list" allowBlank="1" showErrorMessage="1" sqref="B39:B42" xr:uid="{00000000-0002-0000-0100-000004000000}">
      <formula1>list3</formula1>
    </dataValidation>
  </dataValidations>
  <printOptions horizontalCentered="1" verticalCentered="1"/>
  <pageMargins left="0" right="0" top="0" bottom="0" header="0" footer="0"/>
  <pageSetup paperSize="9" scale="84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100-000005000000}">
          <x14:formula1>
            <xm:f>Sheet2!$A$1:$A$5</xm:f>
          </x14:formula1>
          <xm:sqref>C5</xm:sqref>
        </x14:dataValidation>
        <x14:dataValidation type="list" allowBlank="1" showErrorMessage="1" xr:uid="{00000000-0002-0000-0100-000006000000}">
          <x14:formula1>
            <xm:f>Sheet2!$B$1:$B$10</xm:f>
          </x14:formula1>
          <xm:sqref>D19:D28 M19:M28 D33:D42 M33:M42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rightToLeft="1" workbookViewId="0"/>
  </sheetViews>
  <sheetFormatPr defaultColWidth="12.59765625" defaultRowHeight="15" customHeight="1" x14ac:dyDescent="0.25"/>
  <cols>
    <col min="1" max="1" width="13.8984375" customWidth="1"/>
    <col min="2" max="7" width="7.59765625" customWidth="1"/>
    <col min="8" max="8" width="6.19921875" customWidth="1"/>
    <col min="9" max="9" width="11.09765625" customWidth="1"/>
    <col min="10" max="10" width="12.3984375" customWidth="1"/>
    <col min="11" max="11" width="12.19921875" customWidth="1"/>
    <col min="12" max="12" width="13.59765625" customWidth="1"/>
    <col min="13" max="26" width="7.59765625" customWidth="1"/>
  </cols>
  <sheetData>
    <row r="1" spans="1:12" ht="14.4" x14ac:dyDescent="0.3">
      <c r="A1" s="47" t="s">
        <v>78</v>
      </c>
      <c r="B1" s="48"/>
      <c r="C1" s="48"/>
    </row>
    <row r="2" spans="1:12" ht="14.4" x14ac:dyDescent="0.3">
      <c r="A2" s="48" t="s">
        <v>79</v>
      </c>
      <c r="B2" s="48">
        <v>1</v>
      </c>
      <c r="C2" s="48">
        <v>1</v>
      </c>
    </row>
    <row r="3" spans="1:12" ht="14.4" x14ac:dyDescent="0.3">
      <c r="A3" s="48" t="s">
        <v>80</v>
      </c>
      <c r="B3" s="48">
        <v>2</v>
      </c>
      <c r="C3" s="48">
        <v>2</v>
      </c>
      <c r="I3" s="49" t="e">
        <f t="shared" ref="I3:L3" si="0">#REF!</f>
        <v>#REF!</v>
      </c>
      <c r="J3" s="49" t="e">
        <f t="shared" si="0"/>
        <v>#REF!</v>
      </c>
      <c r="K3" s="49" t="e">
        <f t="shared" si="0"/>
        <v>#REF!</v>
      </c>
      <c r="L3" s="49" t="e">
        <f t="shared" si="0"/>
        <v>#REF!</v>
      </c>
    </row>
    <row r="4" spans="1:12" ht="14.4" x14ac:dyDescent="0.3">
      <c r="A4" s="48" t="s">
        <v>10</v>
      </c>
      <c r="B4" s="48">
        <v>3</v>
      </c>
      <c r="C4" s="48">
        <v>3</v>
      </c>
      <c r="I4" s="49" t="e">
        <f t="shared" ref="I4:L4" si="1">#REF!</f>
        <v>#REF!</v>
      </c>
      <c r="J4" s="49" t="e">
        <f t="shared" si="1"/>
        <v>#REF!</v>
      </c>
      <c r="K4" s="49" t="e">
        <f t="shared" si="1"/>
        <v>#REF!</v>
      </c>
      <c r="L4" s="49" t="e">
        <f t="shared" si="1"/>
        <v>#REF!</v>
      </c>
    </row>
    <row r="5" spans="1:12" ht="14.4" x14ac:dyDescent="0.3">
      <c r="A5" s="48" t="s">
        <v>81</v>
      </c>
      <c r="B5" s="48">
        <v>4</v>
      </c>
      <c r="C5" s="48">
        <v>4</v>
      </c>
      <c r="I5" s="49" t="e">
        <f t="shared" ref="I5:L5" si="2">#REF!</f>
        <v>#REF!</v>
      </c>
      <c r="J5" s="49" t="e">
        <f t="shared" si="2"/>
        <v>#REF!</v>
      </c>
      <c r="K5" s="49" t="e">
        <f t="shared" si="2"/>
        <v>#REF!</v>
      </c>
      <c r="L5" s="49" t="e">
        <f t="shared" si="2"/>
        <v>#REF!</v>
      </c>
    </row>
    <row r="6" spans="1:12" ht="14.4" x14ac:dyDescent="0.3">
      <c r="A6" s="48"/>
      <c r="B6" s="48">
        <v>5</v>
      </c>
      <c r="C6" s="48">
        <v>5</v>
      </c>
      <c r="I6" s="49" t="e">
        <f t="shared" ref="I6:L6" si="3">#REF!</f>
        <v>#REF!</v>
      </c>
      <c r="J6" s="49" t="e">
        <f t="shared" si="3"/>
        <v>#REF!</v>
      </c>
      <c r="K6" s="49" t="e">
        <f t="shared" si="3"/>
        <v>#REF!</v>
      </c>
      <c r="L6" s="49" t="e">
        <f t="shared" si="3"/>
        <v>#REF!</v>
      </c>
    </row>
    <row r="7" spans="1:12" ht="14.4" x14ac:dyDescent="0.3">
      <c r="A7" s="48"/>
      <c r="B7" s="48">
        <v>6</v>
      </c>
      <c r="C7" s="48">
        <v>6</v>
      </c>
      <c r="I7" s="49" t="e">
        <f t="shared" ref="I7:L7" si="4">#REF!</f>
        <v>#REF!</v>
      </c>
      <c r="J7" s="49" t="e">
        <f t="shared" si="4"/>
        <v>#REF!</v>
      </c>
      <c r="K7" s="49" t="e">
        <f t="shared" si="4"/>
        <v>#REF!</v>
      </c>
      <c r="L7" s="49" t="e">
        <f t="shared" si="4"/>
        <v>#REF!</v>
      </c>
    </row>
    <row r="8" spans="1:12" ht="14.4" x14ac:dyDescent="0.3">
      <c r="A8" s="48"/>
      <c r="B8" s="48">
        <v>7</v>
      </c>
      <c r="C8" s="48">
        <v>7</v>
      </c>
      <c r="I8" s="49" t="e">
        <f t="shared" ref="I8:L8" si="5">#REF!</f>
        <v>#REF!</v>
      </c>
      <c r="J8" s="49" t="e">
        <f t="shared" si="5"/>
        <v>#REF!</v>
      </c>
      <c r="K8" s="49" t="e">
        <f t="shared" si="5"/>
        <v>#REF!</v>
      </c>
      <c r="L8" s="49" t="e">
        <f t="shared" si="5"/>
        <v>#REF!</v>
      </c>
    </row>
    <row r="9" spans="1:12" ht="14.4" x14ac:dyDescent="0.3">
      <c r="A9" s="48"/>
      <c r="B9" s="48">
        <v>8</v>
      </c>
      <c r="C9" s="48">
        <v>8</v>
      </c>
      <c r="I9" s="49"/>
    </row>
    <row r="10" spans="1:12" ht="14.4" x14ac:dyDescent="0.3">
      <c r="A10" s="48"/>
      <c r="B10" s="48" t="s">
        <v>82</v>
      </c>
      <c r="C10" s="48">
        <v>9</v>
      </c>
    </row>
    <row r="11" spans="1:12" ht="14.4" x14ac:dyDescent="0.3">
      <c r="A11" s="48"/>
      <c r="B11" s="48"/>
      <c r="C11" s="48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conditionalFormatting sqref="G17">
    <cfRule type="expression" dxfId="0" priority="1">
      <formula>$D$17=$B$10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0"/>
  <sheetViews>
    <sheetView rightToLeft="1" workbookViewId="0"/>
  </sheetViews>
  <sheetFormatPr defaultColWidth="12.59765625" defaultRowHeight="15" customHeight="1" x14ac:dyDescent="0.25"/>
  <cols>
    <col min="1" max="1" width="7.59765625" customWidth="1"/>
    <col min="2" max="2" width="36.69921875" customWidth="1"/>
    <col min="3" max="26" width="7.59765625" customWidth="1"/>
  </cols>
  <sheetData>
    <row r="1" spans="1:2" ht="15.6" x14ac:dyDescent="0.3">
      <c r="A1" s="47">
        <v>1000</v>
      </c>
      <c r="B1" s="3"/>
    </row>
    <row r="2" spans="1:2" ht="14.4" x14ac:dyDescent="0.3">
      <c r="A2" s="47">
        <v>2000</v>
      </c>
    </row>
    <row r="3" spans="1:2" ht="14.4" x14ac:dyDescent="0.3">
      <c r="A3" s="47">
        <v>3000</v>
      </c>
    </row>
    <row r="4" spans="1:2" ht="14.4" x14ac:dyDescent="0.3">
      <c r="A4" s="47">
        <v>4000</v>
      </c>
    </row>
    <row r="5" spans="1:2" ht="14.4" x14ac:dyDescent="0.3">
      <c r="A5" s="47">
        <v>5000</v>
      </c>
    </row>
    <row r="6" spans="1:2" ht="14.4" x14ac:dyDescent="0.3">
      <c r="A6" s="47">
        <v>6000</v>
      </c>
    </row>
    <row r="7" spans="1:2" ht="14.4" x14ac:dyDescent="0.3">
      <c r="A7" s="47">
        <v>7000</v>
      </c>
    </row>
    <row r="8" spans="1:2" ht="14.4" x14ac:dyDescent="0.3">
      <c r="A8" s="47">
        <v>8000</v>
      </c>
    </row>
    <row r="9" spans="1:2" ht="14.4" x14ac:dyDescent="0.3">
      <c r="A9" s="47">
        <v>9000</v>
      </c>
    </row>
    <row r="10" spans="1:2" ht="14.4" x14ac:dyDescent="0.3">
      <c r="A10" s="47">
        <v>10000</v>
      </c>
    </row>
    <row r="11" spans="1:2" ht="14.4" x14ac:dyDescent="0.3">
      <c r="A11" s="47">
        <v>11000</v>
      </c>
    </row>
    <row r="12" spans="1:2" ht="14.4" x14ac:dyDescent="0.3">
      <c r="A12" s="47">
        <v>12000</v>
      </c>
    </row>
    <row r="13" spans="1:2" ht="14.4" x14ac:dyDescent="0.3">
      <c r="A13" s="47">
        <v>13000</v>
      </c>
    </row>
    <row r="14" spans="1:2" ht="14.4" x14ac:dyDescent="0.3">
      <c r="A14" s="47">
        <v>14000</v>
      </c>
    </row>
    <row r="15" spans="1:2" ht="14.4" x14ac:dyDescent="0.3">
      <c r="A15" s="47">
        <v>15000</v>
      </c>
    </row>
    <row r="16" spans="1:2" ht="14.4" x14ac:dyDescent="0.3">
      <c r="A16" s="47">
        <v>16000</v>
      </c>
    </row>
    <row r="17" spans="1:1" ht="14.4" x14ac:dyDescent="0.3">
      <c r="A17" s="47">
        <v>17000</v>
      </c>
    </row>
    <row r="18" spans="1:1" ht="14.4" x14ac:dyDescent="0.3">
      <c r="A18" s="47">
        <v>18000</v>
      </c>
    </row>
    <row r="19" spans="1:1" ht="14.4" x14ac:dyDescent="0.3">
      <c r="A19" s="47">
        <v>19000</v>
      </c>
    </row>
    <row r="20" spans="1:1" ht="14.4" x14ac:dyDescent="0.3">
      <c r="A20" s="47">
        <v>20000</v>
      </c>
    </row>
    <row r="21" spans="1:1" ht="15.75" customHeight="1" x14ac:dyDescent="0.3">
      <c r="A21" s="47">
        <v>21000</v>
      </c>
    </row>
    <row r="22" spans="1:1" ht="15.75" customHeight="1" x14ac:dyDescent="0.3">
      <c r="A22" s="47">
        <v>22000</v>
      </c>
    </row>
    <row r="23" spans="1:1" ht="15.75" customHeight="1" x14ac:dyDescent="0.3">
      <c r="A23" s="47">
        <v>23000</v>
      </c>
    </row>
    <row r="24" spans="1:1" ht="15.75" customHeight="1" x14ac:dyDescent="0.3">
      <c r="A24" s="47">
        <v>24000</v>
      </c>
    </row>
    <row r="25" spans="1:1" ht="15.75" customHeight="1" x14ac:dyDescent="0.3">
      <c r="A25" s="47">
        <v>25000</v>
      </c>
    </row>
    <row r="26" spans="1:1" ht="15.75" customHeight="1" x14ac:dyDescent="0.3">
      <c r="A26" s="47">
        <v>26000</v>
      </c>
    </row>
    <row r="27" spans="1:1" ht="15.75" customHeight="1" x14ac:dyDescent="0.3">
      <c r="A27" s="47">
        <v>27000</v>
      </c>
    </row>
    <row r="28" spans="1:1" ht="15.75" customHeight="1" x14ac:dyDescent="0.3">
      <c r="A28" s="47">
        <v>28000</v>
      </c>
    </row>
    <row r="29" spans="1:1" ht="15.75" customHeight="1" x14ac:dyDescent="0.3">
      <c r="A29" s="47">
        <v>29000</v>
      </c>
    </row>
    <row r="30" spans="1:1" ht="15.75" customHeight="1" x14ac:dyDescent="0.3">
      <c r="A30" s="47">
        <v>30000</v>
      </c>
    </row>
    <row r="31" spans="1:1" ht="15.75" customHeight="1" x14ac:dyDescent="0.3">
      <c r="A31" s="47">
        <v>31000</v>
      </c>
    </row>
    <row r="32" spans="1:1" ht="15.75" customHeight="1" x14ac:dyDescent="0.3">
      <c r="A32" s="47">
        <v>32000</v>
      </c>
    </row>
    <row r="33" spans="1:1" ht="15.75" customHeight="1" x14ac:dyDescent="0.3">
      <c r="A33" s="47">
        <v>33000</v>
      </c>
    </row>
    <row r="34" spans="1:1" ht="15.75" customHeight="1" x14ac:dyDescent="0.3">
      <c r="A34" s="47">
        <v>34000</v>
      </c>
    </row>
    <row r="35" spans="1:1" ht="15.75" customHeight="1" x14ac:dyDescent="0.3">
      <c r="A35" s="47">
        <v>35000</v>
      </c>
    </row>
    <row r="36" spans="1:1" ht="15.75" customHeight="1" x14ac:dyDescent="0.3">
      <c r="A36" s="47">
        <v>36000</v>
      </c>
    </row>
    <row r="37" spans="1:1" ht="15.75" customHeight="1" x14ac:dyDescent="0.3">
      <c r="A37" s="47">
        <v>37000</v>
      </c>
    </row>
    <row r="38" spans="1:1" ht="15.75" customHeight="1" x14ac:dyDescent="0.3">
      <c r="A38" s="47">
        <v>38000</v>
      </c>
    </row>
    <row r="39" spans="1:1" ht="15.75" customHeight="1" x14ac:dyDescent="0.3">
      <c r="A39" s="47">
        <v>39000</v>
      </c>
    </row>
    <row r="40" spans="1:1" ht="15.75" customHeight="1" x14ac:dyDescent="0.3">
      <c r="A40" s="47">
        <v>40000</v>
      </c>
    </row>
    <row r="41" spans="1:1" ht="15.75" customHeight="1" x14ac:dyDescent="0.3">
      <c r="A41" s="47">
        <v>41000</v>
      </c>
    </row>
    <row r="42" spans="1:1" ht="15.75" customHeight="1" x14ac:dyDescent="0.3">
      <c r="A42" s="47">
        <v>42000</v>
      </c>
    </row>
    <row r="43" spans="1:1" ht="15.75" customHeight="1" x14ac:dyDescent="0.3">
      <c r="A43" s="47">
        <v>43000</v>
      </c>
    </row>
    <row r="44" spans="1:1" ht="15.75" customHeight="1" x14ac:dyDescent="0.3">
      <c r="A44" s="47">
        <v>44000</v>
      </c>
    </row>
    <row r="45" spans="1:1" ht="15.75" customHeight="1" x14ac:dyDescent="0.3">
      <c r="A45" s="47">
        <v>45000</v>
      </c>
    </row>
    <row r="46" spans="1:1" ht="15.75" customHeight="1" x14ac:dyDescent="0.3">
      <c r="A46" s="47">
        <v>46000</v>
      </c>
    </row>
    <row r="47" spans="1:1" ht="15.75" customHeight="1" x14ac:dyDescent="0.3">
      <c r="A47" s="47">
        <v>47000</v>
      </c>
    </row>
    <row r="48" spans="1:1" ht="15.75" customHeight="1" x14ac:dyDescent="0.3">
      <c r="A48" s="47">
        <v>48000</v>
      </c>
    </row>
    <row r="49" spans="1:1" ht="15.75" customHeight="1" x14ac:dyDescent="0.3">
      <c r="A49" s="47">
        <v>49000</v>
      </c>
    </row>
    <row r="50" spans="1:1" ht="15.75" customHeight="1" x14ac:dyDescent="0.3">
      <c r="A50" s="47">
        <v>50000</v>
      </c>
    </row>
    <row r="51" spans="1:1" ht="15.75" customHeight="1" x14ac:dyDescent="0.3">
      <c r="A51" s="47">
        <v>51000</v>
      </c>
    </row>
    <row r="52" spans="1:1" ht="15.75" customHeight="1" x14ac:dyDescent="0.3">
      <c r="A52" s="47">
        <v>52000</v>
      </c>
    </row>
    <row r="53" spans="1:1" ht="15.75" customHeight="1" x14ac:dyDescent="0.3">
      <c r="A53" s="47">
        <v>53000</v>
      </c>
    </row>
    <row r="54" spans="1:1" ht="15.75" customHeight="1" x14ac:dyDescent="0.3">
      <c r="A54" s="47">
        <v>54000</v>
      </c>
    </row>
    <row r="55" spans="1:1" ht="15.75" customHeight="1" x14ac:dyDescent="0.3">
      <c r="A55" s="47">
        <v>55000</v>
      </c>
    </row>
    <row r="56" spans="1:1" ht="15.75" customHeight="1" x14ac:dyDescent="0.3">
      <c r="A56" s="47">
        <v>56000</v>
      </c>
    </row>
    <row r="57" spans="1:1" ht="15.75" customHeight="1" x14ac:dyDescent="0.3">
      <c r="A57" s="47">
        <v>57000</v>
      </c>
    </row>
    <row r="58" spans="1:1" ht="15.75" customHeight="1" x14ac:dyDescent="0.3">
      <c r="A58" s="47">
        <v>58000</v>
      </c>
    </row>
    <row r="59" spans="1:1" ht="15.75" customHeight="1" x14ac:dyDescent="0.3">
      <c r="A59" s="47">
        <v>59000</v>
      </c>
    </row>
    <row r="60" spans="1:1" ht="15.75" customHeight="1" x14ac:dyDescent="0.3">
      <c r="A60" s="47">
        <v>60000</v>
      </c>
    </row>
    <row r="61" spans="1:1" ht="15.75" customHeight="1" x14ac:dyDescent="0.3">
      <c r="A61" s="47">
        <v>61000</v>
      </c>
    </row>
    <row r="62" spans="1:1" ht="15.75" customHeight="1" x14ac:dyDescent="0.3">
      <c r="A62" s="47">
        <v>62000</v>
      </c>
    </row>
    <row r="63" spans="1:1" ht="15.75" customHeight="1" x14ac:dyDescent="0.3">
      <c r="A63" s="47">
        <v>63000</v>
      </c>
    </row>
    <row r="64" spans="1:1" ht="15.75" customHeight="1" x14ac:dyDescent="0.3">
      <c r="A64" s="47">
        <v>64000</v>
      </c>
    </row>
    <row r="65" spans="1:1" ht="15.75" customHeight="1" x14ac:dyDescent="0.3">
      <c r="A65" s="47">
        <v>65000</v>
      </c>
    </row>
    <row r="66" spans="1:1" ht="15.75" customHeight="1" x14ac:dyDescent="0.3">
      <c r="A66" s="47">
        <v>66000</v>
      </c>
    </row>
    <row r="67" spans="1:1" ht="15.75" customHeight="1" x14ac:dyDescent="0.3">
      <c r="A67" s="47">
        <v>67000</v>
      </c>
    </row>
    <row r="68" spans="1:1" ht="15.75" customHeight="1" x14ac:dyDescent="0.3">
      <c r="A68" s="47">
        <v>68000</v>
      </c>
    </row>
    <row r="69" spans="1:1" ht="15.75" customHeight="1" x14ac:dyDescent="0.3">
      <c r="A69" s="47">
        <v>69000</v>
      </c>
    </row>
    <row r="70" spans="1:1" ht="15.75" customHeight="1" x14ac:dyDescent="0.3">
      <c r="A70" s="47">
        <v>70000</v>
      </c>
    </row>
    <row r="71" spans="1:1" ht="15.75" customHeight="1" x14ac:dyDescent="0.3">
      <c r="A71" s="47">
        <v>71000</v>
      </c>
    </row>
    <row r="72" spans="1:1" ht="15.75" customHeight="1" x14ac:dyDescent="0.3">
      <c r="A72" s="47">
        <v>72000</v>
      </c>
    </row>
    <row r="73" spans="1:1" ht="15.75" customHeight="1" x14ac:dyDescent="0.3">
      <c r="A73" s="47">
        <v>73000</v>
      </c>
    </row>
    <row r="74" spans="1:1" ht="15.75" customHeight="1" x14ac:dyDescent="0.3">
      <c r="A74" s="47">
        <v>74000</v>
      </c>
    </row>
    <row r="75" spans="1:1" ht="15.75" customHeight="1" x14ac:dyDescent="0.3">
      <c r="A75" s="47">
        <v>75000</v>
      </c>
    </row>
    <row r="76" spans="1:1" ht="15.75" customHeight="1" x14ac:dyDescent="0.3">
      <c r="A76" s="47">
        <v>76000</v>
      </c>
    </row>
    <row r="77" spans="1:1" ht="15.75" customHeight="1" x14ac:dyDescent="0.3">
      <c r="A77" s="47">
        <v>77000</v>
      </c>
    </row>
    <row r="78" spans="1:1" ht="15.75" customHeight="1" x14ac:dyDescent="0.3">
      <c r="A78" s="47">
        <v>78000</v>
      </c>
    </row>
    <row r="79" spans="1:1" ht="15.75" customHeight="1" x14ac:dyDescent="0.3">
      <c r="A79" s="47">
        <v>79000</v>
      </c>
    </row>
    <row r="80" spans="1:1" ht="15.75" customHeight="1" x14ac:dyDescent="0.3">
      <c r="A80" s="47">
        <v>80000</v>
      </c>
    </row>
    <row r="81" spans="1:1" ht="15.75" customHeight="1" x14ac:dyDescent="0.3">
      <c r="A81" s="47">
        <v>81000</v>
      </c>
    </row>
    <row r="82" spans="1:1" ht="15.75" customHeight="1" x14ac:dyDescent="0.3">
      <c r="A82" s="47">
        <v>82000</v>
      </c>
    </row>
    <row r="83" spans="1:1" ht="15.75" customHeight="1" x14ac:dyDescent="0.3">
      <c r="A83" s="47">
        <v>83000</v>
      </c>
    </row>
    <row r="84" spans="1:1" ht="15.75" customHeight="1" x14ac:dyDescent="0.3">
      <c r="A84" s="47">
        <v>84000</v>
      </c>
    </row>
    <row r="85" spans="1:1" ht="15.75" customHeight="1" x14ac:dyDescent="0.3">
      <c r="A85" s="47">
        <v>85000</v>
      </c>
    </row>
    <row r="86" spans="1:1" ht="15.75" customHeight="1" x14ac:dyDescent="0.3">
      <c r="A86" s="47">
        <v>86000</v>
      </c>
    </row>
    <row r="87" spans="1:1" ht="15.75" customHeight="1" x14ac:dyDescent="0.3">
      <c r="A87" s="47">
        <v>87000</v>
      </c>
    </row>
    <row r="88" spans="1:1" ht="15.75" customHeight="1" x14ac:dyDescent="0.3">
      <c r="A88" s="47">
        <v>88000</v>
      </c>
    </row>
    <row r="89" spans="1:1" ht="15.75" customHeight="1" x14ac:dyDescent="0.3">
      <c r="A89" s="47">
        <v>89000</v>
      </c>
    </row>
    <row r="90" spans="1:1" ht="15.75" customHeight="1" x14ac:dyDescent="0.3">
      <c r="A90" s="47">
        <v>90000</v>
      </c>
    </row>
    <row r="91" spans="1:1" ht="15.75" customHeight="1" x14ac:dyDescent="0.3">
      <c r="A91" s="47">
        <v>91000</v>
      </c>
    </row>
    <row r="92" spans="1:1" ht="15.75" customHeight="1" x14ac:dyDescent="0.3">
      <c r="A92" s="47">
        <v>92000</v>
      </c>
    </row>
    <row r="93" spans="1:1" ht="15.75" customHeight="1" x14ac:dyDescent="0.3">
      <c r="A93" s="47">
        <v>93000</v>
      </c>
    </row>
    <row r="94" spans="1:1" ht="15.75" customHeight="1" x14ac:dyDescent="0.3">
      <c r="A94" s="47">
        <v>94000</v>
      </c>
    </row>
    <row r="95" spans="1:1" ht="15.75" customHeight="1" x14ac:dyDescent="0.3">
      <c r="A95" s="47">
        <v>95000</v>
      </c>
    </row>
    <row r="96" spans="1:1" ht="15.75" customHeight="1" x14ac:dyDescent="0.3">
      <c r="A96" s="47">
        <v>96000</v>
      </c>
    </row>
    <row r="97" spans="1:1" ht="15.75" customHeight="1" x14ac:dyDescent="0.3">
      <c r="A97" s="47">
        <v>97000</v>
      </c>
    </row>
    <row r="98" spans="1:1" ht="15.75" customHeight="1" x14ac:dyDescent="0.3">
      <c r="A98" s="47">
        <v>98000</v>
      </c>
    </row>
    <row r="99" spans="1:1" ht="15.75" customHeight="1" x14ac:dyDescent="0.3">
      <c r="A99" s="47">
        <v>99000</v>
      </c>
    </row>
    <row r="100" spans="1:1" ht="15.75" customHeight="1" x14ac:dyDescent="0.3">
      <c r="A100" s="47">
        <v>100000</v>
      </c>
    </row>
    <row r="101" spans="1:1" ht="15.75" customHeight="1" x14ac:dyDescent="0.3">
      <c r="A101" s="47">
        <v>101000</v>
      </c>
    </row>
    <row r="102" spans="1:1" ht="15.75" customHeight="1" x14ac:dyDescent="0.3">
      <c r="A102" s="47">
        <v>102000</v>
      </c>
    </row>
    <row r="103" spans="1:1" ht="15.75" customHeight="1" x14ac:dyDescent="0.3">
      <c r="A103" s="47">
        <v>103000</v>
      </c>
    </row>
    <row r="104" spans="1:1" ht="15.75" customHeight="1" x14ac:dyDescent="0.3">
      <c r="A104" s="47">
        <v>104000</v>
      </c>
    </row>
    <row r="105" spans="1:1" ht="15.75" customHeight="1" x14ac:dyDescent="0.3">
      <c r="A105" s="47">
        <v>105000</v>
      </c>
    </row>
    <row r="106" spans="1:1" ht="15.75" customHeight="1" x14ac:dyDescent="0.3">
      <c r="A106" s="47">
        <v>106000</v>
      </c>
    </row>
    <row r="107" spans="1:1" ht="15.75" customHeight="1" x14ac:dyDescent="0.3">
      <c r="A107" s="47">
        <v>107000</v>
      </c>
    </row>
    <row r="108" spans="1:1" ht="15.75" customHeight="1" x14ac:dyDescent="0.3">
      <c r="A108" s="47">
        <v>108000</v>
      </c>
    </row>
    <row r="109" spans="1:1" ht="15.75" customHeight="1" x14ac:dyDescent="0.3">
      <c r="A109" s="47">
        <v>109000</v>
      </c>
    </row>
    <row r="110" spans="1:1" ht="15.75" customHeight="1" x14ac:dyDescent="0.3">
      <c r="A110" s="47">
        <v>110000</v>
      </c>
    </row>
    <row r="111" spans="1:1" ht="15.75" customHeight="1" x14ac:dyDescent="0.3">
      <c r="A111" s="47">
        <v>111000</v>
      </c>
    </row>
    <row r="112" spans="1:1" ht="15.75" customHeight="1" x14ac:dyDescent="0.3">
      <c r="A112" s="47">
        <v>112000</v>
      </c>
    </row>
    <row r="113" spans="1:1" ht="15.75" customHeight="1" x14ac:dyDescent="0.3">
      <c r="A113" s="47">
        <v>113000</v>
      </c>
    </row>
    <row r="114" spans="1:1" ht="15.75" customHeight="1" x14ac:dyDescent="0.3">
      <c r="A114" s="47">
        <v>114000</v>
      </c>
    </row>
    <row r="115" spans="1:1" ht="15.75" customHeight="1" x14ac:dyDescent="0.3">
      <c r="A115" s="47">
        <v>115000</v>
      </c>
    </row>
    <row r="116" spans="1:1" ht="15.75" customHeight="1" x14ac:dyDescent="0.3">
      <c r="A116" s="47">
        <v>116000</v>
      </c>
    </row>
    <row r="117" spans="1:1" ht="15.75" customHeight="1" x14ac:dyDescent="0.3">
      <c r="A117" s="47">
        <v>117000</v>
      </c>
    </row>
    <row r="118" spans="1:1" ht="15.75" customHeight="1" x14ac:dyDescent="0.3">
      <c r="A118" s="47">
        <v>118000</v>
      </c>
    </row>
    <row r="119" spans="1:1" ht="15.75" customHeight="1" x14ac:dyDescent="0.3">
      <c r="A119" s="47">
        <v>119000</v>
      </c>
    </row>
    <row r="120" spans="1:1" ht="15.75" customHeight="1" x14ac:dyDescent="0.3">
      <c r="A120" s="47">
        <v>120000</v>
      </c>
    </row>
    <row r="121" spans="1:1" ht="15.75" customHeight="1" x14ac:dyDescent="0.3">
      <c r="A121" s="47">
        <v>121000</v>
      </c>
    </row>
    <row r="122" spans="1:1" ht="15.75" customHeight="1" x14ac:dyDescent="0.3">
      <c r="A122" s="47">
        <v>122000</v>
      </c>
    </row>
    <row r="123" spans="1:1" ht="15.75" customHeight="1" x14ac:dyDescent="0.3">
      <c r="A123" s="47">
        <v>123000</v>
      </c>
    </row>
    <row r="124" spans="1:1" ht="15.75" customHeight="1" x14ac:dyDescent="0.3">
      <c r="A124" s="47">
        <v>124000</v>
      </c>
    </row>
    <row r="125" spans="1:1" ht="15.75" customHeight="1" x14ac:dyDescent="0.3">
      <c r="A125" s="47">
        <v>125000</v>
      </c>
    </row>
    <row r="126" spans="1:1" ht="15.75" customHeight="1" x14ac:dyDescent="0.3">
      <c r="A126" s="47">
        <v>126000</v>
      </c>
    </row>
    <row r="127" spans="1:1" ht="15.75" customHeight="1" x14ac:dyDescent="0.3">
      <c r="A127" s="47">
        <v>127000</v>
      </c>
    </row>
    <row r="128" spans="1:1" ht="15.75" customHeight="1" x14ac:dyDescent="0.3">
      <c r="A128" s="47">
        <v>128000</v>
      </c>
    </row>
    <row r="129" spans="1:1" ht="15.75" customHeight="1" x14ac:dyDescent="0.3">
      <c r="A129" s="47">
        <v>129000</v>
      </c>
    </row>
    <row r="130" spans="1:1" ht="15.75" customHeight="1" x14ac:dyDescent="0.3">
      <c r="A130" s="47">
        <v>130000</v>
      </c>
    </row>
    <row r="131" spans="1:1" ht="15.75" customHeight="1" x14ac:dyDescent="0.3">
      <c r="A131" s="47">
        <v>131000</v>
      </c>
    </row>
    <row r="132" spans="1:1" ht="15.75" customHeight="1" x14ac:dyDescent="0.3">
      <c r="A132" s="47">
        <v>132000</v>
      </c>
    </row>
    <row r="133" spans="1:1" ht="15.75" customHeight="1" x14ac:dyDescent="0.3">
      <c r="A133" s="47">
        <v>133000</v>
      </c>
    </row>
    <row r="134" spans="1:1" ht="15.75" customHeight="1" x14ac:dyDescent="0.3">
      <c r="A134" s="47">
        <v>134000</v>
      </c>
    </row>
    <row r="135" spans="1:1" ht="15.75" customHeight="1" x14ac:dyDescent="0.3">
      <c r="A135" s="47">
        <v>135000</v>
      </c>
    </row>
    <row r="136" spans="1:1" ht="15.75" customHeight="1" x14ac:dyDescent="0.3">
      <c r="A136" s="47">
        <v>136000</v>
      </c>
    </row>
    <row r="137" spans="1:1" ht="15.75" customHeight="1" x14ac:dyDescent="0.3">
      <c r="A137" s="47">
        <v>137000</v>
      </c>
    </row>
    <row r="138" spans="1:1" ht="15.75" customHeight="1" x14ac:dyDescent="0.3">
      <c r="A138" s="47">
        <v>138000</v>
      </c>
    </row>
    <row r="139" spans="1:1" ht="15.75" customHeight="1" x14ac:dyDescent="0.3">
      <c r="A139" s="47">
        <v>139000</v>
      </c>
    </row>
    <row r="140" spans="1:1" ht="15.75" customHeight="1" x14ac:dyDescent="0.3">
      <c r="A140" s="47">
        <v>140000</v>
      </c>
    </row>
    <row r="141" spans="1:1" ht="15.75" customHeight="1" x14ac:dyDescent="0.3">
      <c r="A141" s="47">
        <v>141000</v>
      </c>
    </row>
    <row r="142" spans="1:1" ht="15.75" customHeight="1" x14ac:dyDescent="0.3">
      <c r="A142" s="47">
        <v>142000</v>
      </c>
    </row>
    <row r="143" spans="1:1" ht="15.75" customHeight="1" x14ac:dyDescent="0.3">
      <c r="A143" s="47">
        <v>143000</v>
      </c>
    </row>
    <row r="144" spans="1:1" ht="15.75" customHeight="1" x14ac:dyDescent="0.3">
      <c r="A144" s="47">
        <v>144000</v>
      </c>
    </row>
    <row r="145" spans="1:1" ht="15.75" customHeight="1" x14ac:dyDescent="0.3">
      <c r="A145" s="47">
        <v>145000</v>
      </c>
    </row>
    <row r="146" spans="1:1" ht="15.75" customHeight="1" x14ac:dyDescent="0.3">
      <c r="A146" s="47">
        <v>146000</v>
      </c>
    </row>
    <row r="147" spans="1:1" ht="15.75" customHeight="1" x14ac:dyDescent="0.3">
      <c r="A147" s="47">
        <v>147000</v>
      </c>
    </row>
    <row r="148" spans="1:1" ht="15.75" customHeight="1" x14ac:dyDescent="0.3">
      <c r="A148" s="47">
        <v>148000</v>
      </c>
    </row>
    <row r="149" spans="1:1" ht="15.75" customHeight="1" x14ac:dyDescent="0.3">
      <c r="A149" s="47">
        <v>149000</v>
      </c>
    </row>
    <row r="150" spans="1:1" ht="15.75" customHeight="1" x14ac:dyDescent="0.3">
      <c r="A150" s="47">
        <v>150000</v>
      </c>
    </row>
    <row r="151" spans="1:1" ht="15.75" customHeight="1" x14ac:dyDescent="0.3">
      <c r="A151" s="47">
        <v>151000</v>
      </c>
    </row>
    <row r="152" spans="1:1" ht="15.75" customHeight="1" x14ac:dyDescent="0.3">
      <c r="A152" s="47">
        <v>152000</v>
      </c>
    </row>
    <row r="153" spans="1:1" ht="15.75" customHeight="1" x14ac:dyDescent="0.3">
      <c r="A153" s="47">
        <v>153000</v>
      </c>
    </row>
    <row r="154" spans="1:1" ht="15.75" customHeight="1" x14ac:dyDescent="0.3">
      <c r="A154" s="47">
        <v>154000</v>
      </c>
    </row>
    <row r="155" spans="1:1" ht="15.75" customHeight="1" x14ac:dyDescent="0.3">
      <c r="A155" s="47">
        <v>155000</v>
      </c>
    </row>
    <row r="156" spans="1:1" ht="15.75" customHeight="1" x14ac:dyDescent="0.3">
      <c r="A156" s="47">
        <v>156000</v>
      </c>
    </row>
    <row r="157" spans="1:1" ht="15.75" customHeight="1" x14ac:dyDescent="0.3">
      <c r="A157" s="47">
        <v>157000</v>
      </c>
    </row>
    <row r="158" spans="1:1" ht="15.75" customHeight="1" x14ac:dyDescent="0.3">
      <c r="A158" s="47">
        <v>158000</v>
      </c>
    </row>
    <row r="159" spans="1:1" ht="15.75" customHeight="1" x14ac:dyDescent="0.3">
      <c r="A159" s="47">
        <v>159000</v>
      </c>
    </row>
    <row r="160" spans="1:1" ht="15.75" customHeight="1" x14ac:dyDescent="0.3">
      <c r="A160" s="47">
        <v>160000</v>
      </c>
    </row>
    <row r="161" spans="1:1" ht="15.75" customHeight="1" x14ac:dyDescent="0.3">
      <c r="A161" s="47">
        <v>161000</v>
      </c>
    </row>
    <row r="162" spans="1:1" ht="15.75" customHeight="1" x14ac:dyDescent="0.3">
      <c r="A162" s="47">
        <v>162000</v>
      </c>
    </row>
    <row r="163" spans="1:1" ht="15.75" customHeight="1" x14ac:dyDescent="0.3">
      <c r="A163" s="47">
        <v>163000</v>
      </c>
    </row>
    <row r="164" spans="1:1" ht="15.75" customHeight="1" x14ac:dyDescent="0.3">
      <c r="A164" s="47">
        <v>164000</v>
      </c>
    </row>
    <row r="165" spans="1:1" ht="15.75" customHeight="1" x14ac:dyDescent="0.3">
      <c r="A165" s="47">
        <v>165000</v>
      </c>
    </row>
    <row r="166" spans="1:1" ht="15.75" customHeight="1" x14ac:dyDescent="0.3">
      <c r="A166" s="47">
        <v>166000</v>
      </c>
    </row>
    <row r="167" spans="1:1" ht="15.75" customHeight="1" x14ac:dyDescent="0.3">
      <c r="A167" s="47">
        <v>167000</v>
      </c>
    </row>
    <row r="168" spans="1:1" ht="15.75" customHeight="1" x14ac:dyDescent="0.3">
      <c r="A168" s="47">
        <v>168000</v>
      </c>
    </row>
    <row r="169" spans="1:1" ht="15.75" customHeight="1" x14ac:dyDescent="0.3">
      <c r="A169" s="47">
        <v>169000</v>
      </c>
    </row>
    <row r="170" spans="1:1" ht="15.75" customHeight="1" x14ac:dyDescent="0.3">
      <c r="A170" s="47">
        <v>170000</v>
      </c>
    </row>
    <row r="171" spans="1:1" ht="15.75" customHeight="1" x14ac:dyDescent="0.3">
      <c r="A171" s="47">
        <v>171000</v>
      </c>
    </row>
    <row r="172" spans="1:1" ht="15.75" customHeight="1" x14ac:dyDescent="0.3">
      <c r="A172" s="47">
        <v>172000</v>
      </c>
    </row>
    <row r="173" spans="1:1" ht="15.75" customHeight="1" x14ac:dyDescent="0.3">
      <c r="A173" s="47">
        <v>173000</v>
      </c>
    </row>
    <row r="174" spans="1:1" ht="15.75" customHeight="1" x14ac:dyDescent="0.3">
      <c r="A174" s="47">
        <v>174000</v>
      </c>
    </row>
    <row r="175" spans="1:1" ht="15.75" customHeight="1" x14ac:dyDescent="0.3">
      <c r="A175" s="47">
        <v>175000</v>
      </c>
    </row>
    <row r="176" spans="1:1" ht="15.75" customHeight="1" x14ac:dyDescent="0.3">
      <c r="A176" s="47">
        <v>176000</v>
      </c>
    </row>
    <row r="177" spans="1:1" ht="15.75" customHeight="1" x14ac:dyDescent="0.3">
      <c r="A177" s="47">
        <v>177000</v>
      </c>
    </row>
    <row r="178" spans="1:1" ht="15.75" customHeight="1" x14ac:dyDescent="0.3">
      <c r="A178" s="47">
        <v>178000</v>
      </c>
    </row>
    <row r="179" spans="1:1" ht="15.75" customHeight="1" x14ac:dyDescent="0.3">
      <c r="A179" s="47">
        <v>179000</v>
      </c>
    </row>
    <row r="180" spans="1:1" ht="15.75" customHeight="1" x14ac:dyDescent="0.3">
      <c r="A180" s="47">
        <v>180000</v>
      </c>
    </row>
    <row r="181" spans="1:1" ht="15.75" customHeight="1" x14ac:dyDescent="0.3">
      <c r="A181" s="47">
        <v>181000</v>
      </c>
    </row>
    <row r="182" spans="1:1" ht="15.75" customHeight="1" x14ac:dyDescent="0.3">
      <c r="A182" s="47">
        <v>182000</v>
      </c>
    </row>
    <row r="183" spans="1:1" ht="15.75" customHeight="1" x14ac:dyDescent="0.3">
      <c r="A183" s="47">
        <v>183000</v>
      </c>
    </row>
    <row r="184" spans="1:1" ht="15.75" customHeight="1" x14ac:dyDescent="0.3">
      <c r="A184" s="47">
        <v>184000</v>
      </c>
    </row>
    <row r="185" spans="1:1" ht="15.75" customHeight="1" x14ac:dyDescent="0.3">
      <c r="A185" s="47">
        <v>185000</v>
      </c>
    </row>
    <row r="186" spans="1:1" ht="15.75" customHeight="1" x14ac:dyDescent="0.3">
      <c r="A186" s="47">
        <v>186000</v>
      </c>
    </row>
    <row r="187" spans="1:1" ht="15.75" customHeight="1" x14ac:dyDescent="0.3">
      <c r="A187" s="47">
        <v>187000</v>
      </c>
    </row>
    <row r="188" spans="1:1" ht="15.75" customHeight="1" x14ac:dyDescent="0.3">
      <c r="A188" s="47">
        <v>188000</v>
      </c>
    </row>
    <row r="189" spans="1:1" ht="15.75" customHeight="1" x14ac:dyDescent="0.3">
      <c r="A189" s="47">
        <v>189000</v>
      </c>
    </row>
    <row r="190" spans="1:1" ht="15.75" customHeight="1" x14ac:dyDescent="0.3">
      <c r="A190" s="47">
        <v>190000</v>
      </c>
    </row>
    <row r="191" spans="1:1" ht="15.75" customHeight="1" x14ac:dyDescent="0.3">
      <c r="A191" s="47">
        <v>191000</v>
      </c>
    </row>
    <row r="192" spans="1:1" ht="15.75" customHeight="1" x14ac:dyDescent="0.3">
      <c r="A192" s="47">
        <v>192000</v>
      </c>
    </row>
    <row r="193" spans="1:1" ht="15.75" customHeight="1" x14ac:dyDescent="0.3">
      <c r="A193" s="47">
        <v>193000</v>
      </c>
    </row>
    <row r="194" spans="1:1" ht="15.75" customHeight="1" x14ac:dyDescent="0.3">
      <c r="A194" s="47">
        <v>194000</v>
      </c>
    </row>
    <row r="195" spans="1:1" ht="15.75" customHeight="1" x14ac:dyDescent="0.3">
      <c r="A195" s="47">
        <v>195000</v>
      </c>
    </row>
    <row r="196" spans="1:1" ht="15.75" customHeight="1" x14ac:dyDescent="0.3">
      <c r="A196" s="47">
        <v>196000</v>
      </c>
    </row>
    <row r="197" spans="1:1" ht="15.75" customHeight="1" x14ac:dyDescent="0.3">
      <c r="A197" s="47">
        <v>197000</v>
      </c>
    </row>
    <row r="198" spans="1:1" ht="15.75" customHeight="1" x14ac:dyDescent="0.3">
      <c r="A198" s="47">
        <v>198000</v>
      </c>
    </row>
    <row r="199" spans="1:1" ht="15.75" customHeight="1" x14ac:dyDescent="0.3">
      <c r="A199" s="47">
        <v>199000</v>
      </c>
    </row>
    <row r="200" spans="1:1" ht="15.75" customHeight="1" x14ac:dyDescent="0.3">
      <c r="A200" s="47">
        <v>200000</v>
      </c>
    </row>
    <row r="201" spans="1:1" ht="15.75" customHeight="1" x14ac:dyDescent="0.3">
      <c r="A201" s="47">
        <v>201000</v>
      </c>
    </row>
    <row r="202" spans="1:1" ht="15.75" customHeight="1" x14ac:dyDescent="0.3">
      <c r="A202" s="47">
        <v>202000</v>
      </c>
    </row>
    <row r="203" spans="1:1" ht="15.75" customHeight="1" x14ac:dyDescent="0.3">
      <c r="A203" s="47">
        <v>203000</v>
      </c>
    </row>
    <row r="204" spans="1:1" ht="15.75" customHeight="1" x14ac:dyDescent="0.3">
      <c r="A204" s="47">
        <v>204000</v>
      </c>
    </row>
    <row r="205" spans="1:1" ht="15.75" customHeight="1" x14ac:dyDescent="0.3">
      <c r="A205" s="47">
        <v>205000</v>
      </c>
    </row>
    <row r="206" spans="1:1" ht="15.75" customHeight="1" x14ac:dyDescent="0.3">
      <c r="A206" s="47">
        <v>206000</v>
      </c>
    </row>
    <row r="207" spans="1:1" ht="15.75" customHeight="1" x14ac:dyDescent="0.3">
      <c r="A207" s="47">
        <v>207000</v>
      </c>
    </row>
    <row r="208" spans="1:1" ht="15.75" customHeight="1" x14ac:dyDescent="0.3">
      <c r="A208" s="47">
        <v>208000</v>
      </c>
    </row>
    <row r="209" spans="1:1" ht="15.75" customHeight="1" x14ac:dyDescent="0.3">
      <c r="A209" s="47">
        <v>209000</v>
      </c>
    </row>
    <row r="210" spans="1:1" ht="15.75" customHeight="1" x14ac:dyDescent="0.3">
      <c r="A210" s="47">
        <v>210000</v>
      </c>
    </row>
    <row r="211" spans="1:1" ht="15.75" customHeight="1" x14ac:dyDescent="0.3">
      <c r="A211" s="47">
        <v>211000</v>
      </c>
    </row>
    <row r="212" spans="1:1" ht="15.75" customHeight="1" x14ac:dyDescent="0.3">
      <c r="A212" s="47">
        <v>212000</v>
      </c>
    </row>
    <row r="213" spans="1:1" ht="15.75" customHeight="1" x14ac:dyDescent="0.3">
      <c r="A213" s="47">
        <v>213000</v>
      </c>
    </row>
    <row r="214" spans="1:1" ht="15.75" customHeight="1" x14ac:dyDescent="0.3">
      <c r="A214" s="47">
        <v>214000</v>
      </c>
    </row>
    <row r="215" spans="1:1" ht="15.75" customHeight="1" x14ac:dyDescent="0.3">
      <c r="A215" s="47">
        <v>215000</v>
      </c>
    </row>
    <row r="216" spans="1:1" ht="15.75" customHeight="1" x14ac:dyDescent="0.3">
      <c r="A216" s="47">
        <v>216000</v>
      </c>
    </row>
    <row r="217" spans="1:1" ht="15.75" customHeight="1" x14ac:dyDescent="0.3">
      <c r="A217" s="47">
        <v>217000</v>
      </c>
    </row>
    <row r="218" spans="1:1" ht="15.75" customHeight="1" x14ac:dyDescent="0.3">
      <c r="A218" s="47">
        <v>218000</v>
      </c>
    </row>
    <row r="219" spans="1:1" ht="15.75" customHeight="1" x14ac:dyDescent="0.3">
      <c r="A219" s="47">
        <v>219000</v>
      </c>
    </row>
    <row r="220" spans="1:1" ht="15.75" customHeight="1" x14ac:dyDescent="0.3">
      <c r="A220" s="47">
        <v>220000</v>
      </c>
    </row>
    <row r="221" spans="1:1" ht="15.75" customHeight="1" x14ac:dyDescent="0.3">
      <c r="A221" s="47">
        <v>221000</v>
      </c>
    </row>
    <row r="222" spans="1:1" ht="15.75" customHeight="1" x14ac:dyDescent="0.3">
      <c r="A222" s="47">
        <v>222000</v>
      </c>
    </row>
    <row r="223" spans="1:1" ht="15.75" customHeight="1" x14ac:dyDescent="0.3">
      <c r="A223" s="47">
        <v>223000</v>
      </c>
    </row>
    <row r="224" spans="1:1" ht="15.75" customHeight="1" x14ac:dyDescent="0.3">
      <c r="A224" s="47">
        <v>224000</v>
      </c>
    </row>
    <row r="225" spans="1:1" ht="15.75" customHeight="1" x14ac:dyDescent="0.3">
      <c r="A225" s="47">
        <v>225000</v>
      </c>
    </row>
    <row r="226" spans="1:1" ht="15.75" customHeight="1" x14ac:dyDescent="0.3">
      <c r="A226" s="47">
        <v>226000</v>
      </c>
    </row>
    <row r="227" spans="1:1" ht="15.75" customHeight="1" x14ac:dyDescent="0.3">
      <c r="A227" s="47">
        <v>227000</v>
      </c>
    </row>
    <row r="228" spans="1:1" ht="15.75" customHeight="1" x14ac:dyDescent="0.3">
      <c r="A228" s="47">
        <v>228000</v>
      </c>
    </row>
    <row r="229" spans="1:1" ht="15.75" customHeight="1" x14ac:dyDescent="0.3">
      <c r="A229" s="47">
        <v>229000</v>
      </c>
    </row>
    <row r="230" spans="1:1" ht="15.75" customHeight="1" x14ac:dyDescent="0.3">
      <c r="A230" s="47">
        <v>230000</v>
      </c>
    </row>
    <row r="231" spans="1:1" ht="15.75" customHeight="1" x14ac:dyDescent="0.3">
      <c r="A231" s="47">
        <v>231000</v>
      </c>
    </row>
    <row r="232" spans="1:1" ht="15.75" customHeight="1" x14ac:dyDescent="0.3">
      <c r="A232" s="47">
        <v>232000</v>
      </c>
    </row>
    <row r="233" spans="1:1" ht="15.75" customHeight="1" x14ac:dyDescent="0.3">
      <c r="A233" s="47">
        <v>233000</v>
      </c>
    </row>
    <row r="234" spans="1:1" ht="15.75" customHeight="1" x14ac:dyDescent="0.3">
      <c r="A234" s="47">
        <v>234000</v>
      </c>
    </row>
    <row r="235" spans="1:1" ht="15.75" customHeight="1" x14ac:dyDescent="0.3">
      <c r="A235" s="47">
        <v>235000</v>
      </c>
    </row>
    <row r="236" spans="1:1" ht="15.75" customHeight="1" x14ac:dyDescent="0.3">
      <c r="A236" s="47">
        <v>236000</v>
      </c>
    </row>
    <row r="237" spans="1:1" ht="15.75" customHeight="1" x14ac:dyDescent="0.3">
      <c r="A237" s="47">
        <v>237000</v>
      </c>
    </row>
    <row r="238" spans="1:1" ht="15.75" customHeight="1" x14ac:dyDescent="0.3">
      <c r="A238" s="47">
        <v>238000</v>
      </c>
    </row>
    <row r="239" spans="1:1" ht="15.75" customHeight="1" x14ac:dyDescent="0.3">
      <c r="A239" s="47">
        <v>239000</v>
      </c>
    </row>
    <row r="240" spans="1:1" ht="15.75" customHeight="1" x14ac:dyDescent="0.3">
      <c r="A240" s="47">
        <v>240000</v>
      </c>
    </row>
    <row r="241" spans="1:1" ht="15.75" customHeight="1" x14ac:dyDescent="0.3">
      <c r="A241" s="47">
        <v>241000</v>
      </c>
    </row>
    <row r="242" spans="1:1" ht="15.75" customHeight="1" x14ac:dyDescent="0.3">
      <c r="A242" s="47">
        <v>242000</v>
      </c>
    </row>
    <row r="243" spans="1:1" ht="15.75" customHeight="1" x14ac:dyDescent="0.3">
      <c r="A243" s="47">
        <v>243000</v>
      </c>
    </row>
    <row r="244" spans="1:1" ht="15.75" customHeight="1" x14ac:dyDescent="0.3">
      <c r="A244" s="47">
        <v>244000</v>
      </c>
    </row>
    <row r="245" spans="1:1" ht="15.75" customHeight="1" x14ac:dyDescent="0.3">
      <c r="A245" s="47">
        <v>245000</v>
      </c>
    </row>
    <row r="246" spans="1:1" ht="15.75" customHeight="1" x14ac:dyDescent="0.3">
      <c r="A246" s="47">
        <v>246000</v>
      </c>
    </row>
    <row r="247" spans="1:1" ht="15.75" customHeight="1" x14ac:dyDescent="0.3">
      <c r="A247" s="47">
        <v>247000</v>
      </c>
    </row>
    <row r="248" spans="1:1" ht="15.75" customHeight="1" x14ac:dyDescent="0.3">
      <c r="A248" s="47">
        <v>248000</v>
      </c>
    </row>
    <row r="249" spans="1:1" ht="15.75" customHeight="1" x14ac:dyDescent="0.3">
      <c r="A249" s="47">
        <v>249000</v>
      </c>
    </row>
    <row r="250" spans="1:1" ht="15.75" customHeight="1" x14ac:dyDescent="0.3">
      <c r="A250" s="47">
        <v>250000</v>
      </c>
    </row>
    <row r="251" spans="1:1" ht="15.75" customHeight="1" x14ac:dyDescent="0.3">
      <c r="A251" s="47">
        <v>251000</v>
      </c>
    </row>
    <row r="252" spans="1:1" ht="15.75" customHeight="1" x14ac:dyDescent="0.3">
      <c r="A252" s="47">
        <v>252000</v>
      </c>
    </row>
    <row r="253" spans="1:1" ht="15.75" customHeight="1" x14ac:dyDescent="0.3">
      <c r="A253" s="47">
        <v>253000</v>
      </c>
    </row>
    <row r="254" spans="1:1" ht="15.75" customHeight="1" x14ac:dyDescent="0.3">
      <c r="A254" s="47">
        <v>254000</v>
      </c>
    </row>
    <row r="255" spans="1:1" ht="15.75" customHeight="1" x14ac:dyDescent="0.3">
      <c r="A255" s="47">
        <v>255000</v>
      </c>
    </row>
    <row r="256" spans="1:1" ht="15.75" customHeight="1" x14ac:dyDescent="0.3">
      <c r="A256" s="47">
        <v>256000</v>
      </c>
    </row>
    <row r="257" spans="1:1" ht="15.75" customHeight="1" x14ac:dyDescent="0.3">
      <c r="A257" s="47">
        <v>257000</v>
      </c>
    </row>
    <row r="258" spans="1:1" ht="15.75" customHeight="1" x14ac:dyDescent="0.3">
      <c r="A258" s="47">
        <v>258000</v>
      </c>
    </row>
    <row r="259" spans="1:1" ht="15.75" customHeight="1" x14ac:dyDescent="0.3">
      <c r="A259" s="47">
        <v>259000</v>
      </c>
    </row>
    <row r="260" spans="1:1" ht="15.75" customHeight="1" x14ac:dyDescent="0.3">
      <c r="A260" s="47">
        <v>260000</v>
      </c>
    </row>
    <row r="261" spans="1:1" ht="15.75" customHeight="1" x14ac:dyDescent="0.3">
      <c r="A261" s="47">
        <v>261000</v>
      </c>
    </row>
    <row r="262" spans="1:1" ht="15.75" customHeight="1" x14ac:dyDescent="0.3">
      <c r="A262" s="47">
        <v>262000</v>
      </c>
    </row>
    <row r="263" spans="1:1" ht="15.75" customHeight="1" x14ac:dyDescent="0.3">
      <c r="A263" s="47">
        <v>263000</v>
      </c>
    </row>
    <row r="264" spans="1:1" ht="15.75" customHeight="1" x14ac:dyDescent="0.3">
      <c r="A264" s="47">
        <v>264000</v>
      </c>
    </row>
    <row r="265" spans="1:1" ht="15.75" customHeight="1" x14ac:dyDescent="0.3">
      <c r="A265" s="47">
        <v>265000</v>
      </c>
    </row>
    <row r="266" spans="1:1" ht="15.75" customHeight="1" x14ac:dyDescent="0.3">
      <c r="A266" s="47">
        <v>266000</v>
      </c>
    </row>
    <row r="267" spans="1:1" ht="15.75" customHeight="1" x14ac:dyDescent="0.3">
      <c r="A267" s="47">
        <v>267000</v>
      </c>
    </row>
    <row r="268" spans="1:1" ht="15.75" customHeight="1" x14ac:dyDescent="0.3">
      <c r="A268" s="47">
        <v>268000</v>
      </c>
    </row>
    <row r="269" spans="1:1" ht="15.75" customHeight="1" x14ac:dyDescent="0.3">
      <c r="A269" s="47">
        <v>269000</v>
      </c>
    </row>
    <row r="270" spans="1:1" ht="15.75" customHeight="1" x14ac:dyDescent="0.3">
      <c r="A270" s="47">
        <v>270000</v>
      </c>
    </row>
    <row r="271" spans="1:1" ht="15.75" customHeight="1" x14ac:dyDescent="0.3">
      <c r="A271" s="47">
        <v>271000</v>
      </c>
    </row>
    <row r="272" spans="1:1" ht="15.75" customHeight="1" x14ac:dyDescent="0.3">
      <c r="A272" s="47">
        <v>272000</v>
      </c>
    </row>
    <row r="273" spans="1:1" ht="15.75" customHeight="1" x14ac:dyDescent="0.3">
      <c r="A273" s="47">
        <v>273000</v>
      </c>
    </row>
    <row r="274" spans="1:1" ht="15.75" customHeight="1" x14ac:dyDescent="0.3">
      <c r="A274" s="47">
        <v>274000</v>
      </c>
    </row>
    <row r="275" spans="1:1" ht="15.75" customHeight="1" x14ac:dyDescent="0.3">
      <c r="A275" s="47">
        <v>275000</v>
      </c>
    </row>
    <row r="276" spans="1:1" ht="15.75" customHeight="1" x14ac:dyDescent="0.3">
      <c r="A276" s="47">
        <v>276000</v>
      </c>
    </row>
    <row r="277" spans="1:1" ht="15.75" customHeight="1" x14ac:dyDescent="0.3">
      <c r="A277" s="47">
        <v>277000</v>
      </c>
    </row>
    <row r="278" spans="1:1" ht="15.75" customHeight="1" x14ac:dyDescent="0.3">
      <c r="A278" s="47">
        <v>278000</v>
      </c>
    </row>
    <row r="279" spans="1:1" ht="15.75" customHeight="1" x14ac:dyDescent="0.3">
      <c r="A279" s="47">
        <v>279000</v>
      </c>
    </row>
    <row r="280" spans="1:1" ht="15.75" customHeight="1" x14ac:dyDescent="0.3">
      <c r="A280" s="47">
        <v>280000</v>
      </c>
    </row>
    <row r="281" spans="1:1" ht="15.75" customHeight="1" x14ac:dyDescent="0.3">
      <c r="A281" s="47">
        <v>281000</v>
      </c>
    </row>
    <row r="282" spans="1:1" ht="15.75" customHeight="1" x14ac:dyDescent="0.3">
      <c r="A282" s="47">
        <v>282000</v>
      </c>
    </row>
    <row r="283" spans="1:1" ht="15.75" customHeight="1" x14ac:dyDescent="0.3">
      <c r="A283" s="47">
        <v>283000</v>
      </c>
    </row>
    <row r="284" spans="1:1" ht="15.75" customHeight="1" x14ac:dyDescent="0.3">
      <c r="A284" s="47">
        <v>284000</v>
      </c>
    </row>
    <row r="285" spans="1:1" ht="15.75" customHeight="1" x14ac:dyDescent="0.3">
      <c r="A285" s="47">
        <v>285000</v>
      </c>
    </row>
    <row r="286" spans="1:1" ht="15.75" customHeight="1" x14ac:dyDescent="0.3">
      <c r="A286" s="47">
        <v>286000</v>
      </c>
    </row>
    <row r="287" spans="1:1" ht="15.75" customHeight="1" x14ac:dyDescent="0.3">
      <c r="A287" s="47">
        <v>287000</v>
      </c>
    </row>
    <row r="288" spans="1:1" ht="15.75" customHeight="1" x14ac:dyDescent="0.3">
      <c r="A288" s="47">
        <v>288000</v>
      </c>
    </row>
    <row r="289" spans="1:1" ht="15.75" customHeight="1" x14ac:dyDescent="0.3">
      <c r="A289" s="47">
        <v>289000</v>
      </c>
    </row>
    <row r="290" spans="1:1" ht="15.75" customHeight="1" x14ac:dyDescent="0.3">
      <c r="A290" s="47">
        <v>290000</v>
      </c>
    </row>
    <row r="291" spans="1:1" ht="15.75" customHeight="1" x14ac:dyDescent="0.3">
      <c r="A291" s="47">
        <v>291000</v>
      </c>
    </row>
    <row r="292" spans="1:1" ht="15.75" customHeight="1" x14ac:dyDescent="0.3">
      <c r="A292" s="47">
        <v>292000</v>
      </c>
    </row>
    <row r="293" spans="1:1" ht="15.75" customHeight="1" x14ac:dyDescent="0.3">
      <c r="A293" s="47">
        <v>293000</v>
      </c>
    </row>
    <row r="294" spans="1:1" ht="15.75" customHeight="1" x14ac:dyDescent="0.3">
      <c r="A294" s="47">
        <v>294000</v>
      </c>
    </row>
    <row r="295" spans="1:1" ht="15.75" customHeight="1" x14ac:dyDescent="0.3">
      <c r="A295" s="47">
        <v>295000</v>
      </c>
    </row>
    <row r="296" spans="1:1" ht="15.75" customHeight="1" x14ac:dyDescent="0.3">
      <c r="A296" s="47">
        <v>296000</v>
      </c>
    </row>
    <row r="297" spans="1:1" ht="15.75" customHeight="1" x14ac:dyDescent="0.3">
      <c r="A297" s="47">
        <v>297000</v>
      </c>
    </row>
    <row r="298" spans="1:1" ht="15.75" customHeight="1" x14ac:dyDescent="0.3">
      <c r="A298" s="47">
        <v>298000</v>
      </c>
    </row>
    <row r="299" spans="1:1" ht="15.75" customHeight="1" x14ac:dyDescent="0.3">
      <c r="A299" s="47">
        <v>299000</v>
      </c>
    </row>
    <row r="300" spans="1:1" ht="15.75" customHeight="1" x14ac:dyDescent="0.3">
      <c r="A300" s="47">
        <v>300000</v>
      </c>
    </row>
    <row r="301" spans="1:1" ht="15.75" customHeight="1" x14ac:dyDescent="0.3">
      <c r="A301" s="47">
        <v>301000</v>
      </c>
    </row>
    <row r="302" spans="1:1" ht="15.75" customHeight="1" x14ac:dyDescent="0.3">
      <c r="A302" s="47">
        <v>302000</v>
      </c>
    </row>
    <row r="303" spans="1:1" ht="15.75" customHeight="1" x14ac:dyDescent="0.3">
      <c r="A303" s="47">
        <v>303000</v>
      </c>
    </row>
    <row r="304" spans="1:1" ht="15.75" customHeight="1" x14ac:dyDescent="0.3">
      <c r="A304" s="47">
        <v>304000</v>
      </c>
    </row>
    <row r="305" spans="1:1" ht="15.75" customHeight="1" x14ac:dyDescent="0.3">
      <c r="A305" s="47">
        <v>305000</v>
      </c>
    </row>
    <row r="306" spans="1:1" ht="15.75" customHeight="1" x14ac:dyDescent="0.3">
      <c r="A306" s="47">
        <v>306000</v>
      </c>
    </row>
    <row r="307" spans="1:1" ht="15.75" customHeight="1" x14ac:dyDescent="0.3">
      <c r="A307" s="47">
        <v>307000</v>
      </c>
    </row>
    <row r="308" spans="1:1" ht="15.75" customHeight="1" x14ac:dyDescent="0.3">
      <c r="A308" s="47">
        <v>308000</v>
      </c>
    </row>
    <row r="309" spans="1:1" ht="15.75" customHeight="1" x14ac:dyDescent="0.3">
      <c r="A309" s="47">
        <v>309000</v>
      </c>
    </row>
    <row r="310" spans="1:1" ht="15.75" customHeight="1" x14ac:dyDescent="0.3">
      <c r="A310" s="47">
        <v>310000</v>
      </c>
    </row>
    <row r="311" spans="1:1" ht="15.75" customHeight="1" x14ac:dyDescent="0.3">
      <c r="A311" s="47">
        <v>311000</v>
      </c>
    </row>
    <row r="312" spans="1:1" ht="15.75" customHeight="1" x14ac:dyDescent="0.3">
      <c r="A312" s="47">
        <v>312000</v>
      </c>
    </row>
    <row r="313" spans="1:1" ht="15.75" customHeight="1" x14ac:dyDescent="0.3">
      <c r="A313" s="47">
        <v>313000</v>
      </c>
    </row>
    <row r="314" spans="1:1" ht="15.75" customHeight="1" x14ac:dyDescent="0.3">
      <c r="A314" s="47">
        <v>314000</v>
      </c>
    </row>
    <row r="315" spans="1:1" ht="15.75" customHeight="1" x14ac:dyDescent="0.3">
      <c r="A315" s="47">
        <v>315000</v>
      </c>
    </row>
    <row r="316" spans="1:1" ht="15.75" customHeight="1" x14ac:dyDescent="0.3">
      <c r="A316" s="47">
        <v>316000</v>
      </c>
    </row>
    <row r="317" spans="1:1" ht="15.75" customHeight="1" x14ac:dyDescent="0.3">
      <c r="A317" s="47">
        <v>317000</v>
      </c>
    </row>
    <row r="318" spans="1:1" ht="15.75" customHeight="1" x14ac:dyDescent="0.3">
      <c r="A318" s="47">
        <v>318000</v>
      </c>
    </row>
    <row r="319" spans="1:1" ht="15.75" customHeight="1" x14ac:dyDescent="0.3">
      <c r="A319" s="47">
        <v>319000</v>
      </c>
    </row>
    <row r="320" spans="1:1" ht="15.75" customHeight="1" x14ac:dyDescent="0.3">
      <c r="A320" s="47">
        <v>320000</v>
      </c>
    </row>
    <row r="321" spans="1:1" ht="15.75" customHeight="1" x14ac:dyDescent="0.3">
      <c r="A321" s="47">
        <v>321000</v>
      </c>
    </row>
    <row r="322" spans="1:1" ht="15.75" customHeight="1" x14ac:dyDescent="0.3">
      <c r="A322" s="47">
        <v>322000</v>
      </c>
    </row>
    <row r="323" spans="1:1" ht="15.75" customHeight="1" x14ac:dyDescent="0.3">
      <c r="A323" s="47">
        <v>323000</v>
      </c>
    </row>
    <row r="324" spans="1:1" ht="15.75" customHeight="1" x14ac:dyDescent="0.3">
      <c r="A324" s="47">
        <v>324000</v>
      </c>
    </row>
    <row r="325" spans="1:1" ht="15.75" customHeight="1" x14ac:dyDescent="0.3">
      <c r="A325" s="47">
        <v>325000</v>
      </c>
    </row>
    <row r="326" spans="1:1" ht="15.75" customHeight="1" x14ac:dyDescent="0.3">
      <c r="A326" s="47">
        <v>326000</v>
      </c>
    </row>
    <row r="327" spans="1:1" ht="15.75" customHeight="1" x14ac:dyDescent="0.3">
      <c r="A327" s="47">
        <v>327000</v>
      </c>
    </row>
    <row r="328" spans="1:1" ht="15.75" customHeight="1" x14ac:dyDescent="0.3">
      <c r="A328" s="47">
        <v>328000</v>
      </c>
    </row>
    <row r="329" spans="1:1" ht="15.75" customHeight="1" x14ac:dyDescent="0.3">
      <c r="A329" s="47">
        <v>329000</v>
      </c>
    </row>
    <row r="330" spans="1:1" ht="15.75" customHeight="1" x14ac:dyDescent="0.3">
      <c r="A330" s="47">
        <v>330000</v>
      </c>
    </row>
    <row r="331" spans="1:1" ht="15.75" customHeight="1" x14ac:dyDescent="0.3">
      <c r="A331" s="47">
        <v>331000</v>
      </c>
    </row>
    <row r="332" spans="1:1" ht="15.75" customHeight="1" x14ac:dyDescent="0.3">
      <c r="A332" s="47">
        <v>332000</v>
      </c>
    </row>
    <row r="333" spans="1:1" ht="15.75" customHeight="1" x14ac:dyDescent="0.3">
      <c r="A333" s="47">
        <v>333000</v>
      </c>
    </row>
    <row r="334" spans="1:1" ht="15.75" customHeight="1" x14ac:dyDescent="0.3">
      <c r="A334" s="47">
        <v>334000</v>
      </c>
    </row>
    <row r="335" spans="1:1" ht="15.75" customHeight="1" x14ac:dyDescent="0.3">
      <c r="A335" s="47">
        <v>335000</v>
      </c>
    </row>
    <row r="336" spans="1:1" ht="15.75" customHeight="1" x14ac:dyDescent="0.3">
      <c r="A336" s="47">
        <v>336000</v>
      </c>
    </row>
    <row r="337" spans="1:1" ht="15.75" customHeight="1" x14ac:dyDescent="0.3">
      <c r="A337" s="47">
        <v>337000</v>
      </c>
    </row>
    <row r="338" spans="1:1" ht="15.75" customHeight="1" x14ac:dyDescent="0.3">
      <c r="A338" s="47">
        <v>338000</v>
      </c>
    </row>
    <row r="339" spans="1:1" ht="15.75" customHeight="1" x14ac:dyDescent="0.3">
      <c r="A339" s="47">
        <v>339000</v>
      </c>
    </row>
    <row r="340" spans="1:1" ht="15.75" customHeight="1" x14ac:dyDescent="0.3">
      <c r="A340" s="47">
        <v>340000</v>
      </c>
    </row>
    <row r="341" spans="1:1" ht="15.75" customHeight="1" x14ac:dyDescent="0.3">
      <c r="A341" s="47">
        <v>341000</v>
      </c>
    </row>
    <row r="342" spans="1:1" ht="15.75" customHeight="1" x14ac:dyDescent="0.3">
      <c r="A342" s="47">
        <v>342000</v>
      </c>
    </row>
    <row r="343" spans="1:1" ht="15.75" customHeight="1" x14ac:dyDescent="0.3">
      <c r="A343" s="47">
        <v>343000</v>
      </c>
    </row>
    <row r="344" spans="1:1" ht="15.75" customHeight="1" x14ac:dyDescent="0.3">
      <c r="A344" s="47">
        <v>344000</v>
      </c>
    </row>
    <row r="345" spans="1:1" ht="15.75" customHeight="1" x14ac:dyDescent="0.3">
      <c r="A345" s="47">
        <v>345000</v>
      </c>
    </row>
    <row r="346" spans="1:1" ht="15.75" customHeight="1" x14ac:dyDescent="0.3">
      <c r="A346" s="47">
        <v>346000</v>
      </c>
    </row>
    <row r="347" spans="1:1" ht="15.75" customHeight="1" x14ac:dyDescent="0.3">
      <c r="A347" s="47">
        <v>347000</v>
      </c>
    </row>
    <row r="348" spans="1:1" ht="15.75" customHeight="1" x14ac:dyDescent="0.3">
      <c r="A348" s="47">
        <v>348000</v>
      </c>
    </row>
    <row r="349" spans="1:1" ht="15.75" customHeight="1" x14ac:dyDescent="0.3">
      <c r="A349" s="47">
        <v>349000</v>
      </c>
    </row>
    <row r="350" spans="1:1" ht="15.75" customHeight="1" x14ac:dyDescent="0.3">
      <c r="A350" s="47">
        <v>350000</v>
      </c>
    </row>
    <row r="351" spans="1:1" ht="15.75" customHeight="1" x14ac:dyDescent="0.3">
      <c r="A351" s="47">
        <v>351000</v>
      </c>
    </row>
    <row r="352" spans="1:1" ht="15.75" customHeight="1" x14ac:dyDescent="0.3">
      <c r="A352" s="47">
        <v>352000</v>
      </c>
    </row>
    <row r="353" spans="1:1" ht="15.75" customHeight="1" x14ac:dyDescent="0.3">
      <c r="A353" s="47">
        <v>353000</v>
      </c>
    </row>
    <row r="354" spans="1:1" ht="15.75" customHeight="1" x14ac:dyDescent="0.3">
      <c r="A354" s="47">
        <v>354000</v>
      </c>
    </row>
    <row r="355" spans="1:1" ht="15.75" customHeight="1" x14ac:dyDescent="0.3">
      <c r="A355" s="47">
        <v>355000</v>
      </c>
    </row>
    <row r="356" spans="1:1" ht="15.75" customHeight="1" x14ac:dyDescent="0.3">
      <c r="A356" s="47">
        <v>356000</v>
      </c>
    </row>
    <row r="357" spans="1:1" ht="15.75" customHeight="1" x14ac:dyDescent="0.3">
      <c r="A357" s="47">
        <v>357000</v>
      </c>
    </row>
    <row r="358" spans="1:1" ht="15.75" customHeight="1" x14ac:dyDescent="0.3">
      <c r="A358" s="47">
        <v>358000</v>
      </c>
    </row>
    <row r="359" spans="1:1" ht="15.75" customHeight="1" x14ac:dyDescent="0.3">
      <c r="A359" s="47">
        <v>359000</v>
      </c>
    </row>
    <row r="360" spans="1:1" ht="15.75" customHeight="1" x14ac:dyDescent="0.3">
      <c r="A360" s="47">
        <v>360000</v>
      </c>
    </row>
    <row r="361" spans="1:1" ht="15.75" customHeight="1" x14ac:dyDescent="0.3">
      <c r="A361" s="47">
        <v>361000</v>
      </c>
    </row>
    <row r="362" spans="1:1" ht="15.75" customHeight="1" x14ac:dyDescent="0.3">
      <c r="A362" s="47">
        <v>362000</v>
      </c>
    </row>
    <row r="363" spans="1:1" ht="15.75" customHeight="1" x14ac:dyDescent="0.3">
      <c r="A363" s="47">
        <v>363000</v>
      </c>
    </row>
    <row r="364" spans="1:1" ht="15.75" customHeight="1" x14ac:dyDescent="0.3">
      <c r="A364" s="47">
        <v>364000</v>
      </c>
    </row>
    <row r="365" spans="1:1" ht="15.75" customHeight="1" x14ac:dyDescent="0.3">
      <c r="A365" s="47">
        <v>365000</v>
      </c>
    </row>
    <row r="366" spans="1:1" ht="15.75" customHeight="1" x14ac:dyDescent="0.3">
      <c r="A366" s="47">
        <v>366000</v>
      </c>
    </row>
    <row r="367" spans="1:1" ht="15.75" customHeight="1" x14ac:dyDescent="0.3">
      <c r="A367" s="47">
        <v>367000</v>
      </c>
    </row>
    <row r="368" spans="1:1" ht="15.75" customHeight="1" x14ac:dyDescent="0.3">
      <c r="A368" s="47">
        <v>368000</v>
      </c>
    </row>
    <row r="369" spans="1:1" ht="15.75" customHeight="1" x14ac:dyDescent="0.3">
      <c r="A369" s="47">
        <v>369000</v>
      </c>
    </row>
    <row r="370" spans="1:1" ht="15.75" customHeight="1" x14ac:dyDescent="0.3">
      <c r="A370" s="47">
        <v>370000</v>
      </c>
    </row>
    <row r="371" spans="1:1" ht="15.75" customHeight="1" x14ac:dyDescent="0.3">
      <c r="A371" s="47">
        <v>371000</v>
      </c>
    </row>
    <row r="372" spans="1:1" ht="15.75" customHeight="1" x14ac:dyDescent="0.3">
      <c r="A372" s="47">
        <v>372000</v>
      </c>
    </row>
    <row r="373" spans="1:1" ht="15.75" customHeight="1" x14ac:dyDescent="0.3">
      <c r="A373" s="47">
        <v>373000</v>
      </c>
    </row>
    <row r="374" spans="1:1" ht="15.75" customHeight="1" x14ac:dyDescent="0.3">
      <c r="A374" s="47">
        <v>374000</v>
      </c>
    </row>
    <row r="375" spans="1:1" ht="15.75" customHeight="1" x14ac:dyDescent="0.3">
      <c r="A375" s="47">
        <v>375000</v>
      </c>
    </row>
    <row r="376" spans="1:1" ht="15.75" customHeight="1" x14ac:dyDescent="0.3">
      <c r="A376" s="47">
        <v>376000</v>
      </c>
    </row>
    <row r="377" spans="1:1" ht="15.75" customHeight="1" x14ac:dyDescent="0.3">
      <c r="A377" s="47">
        <v>377000</v>
      </c>
    </row>
    <row r="378" spans="1:1" ht="15.75" customHeight="1" x14ac:dyDescent="0.3">
      <c r="A378" s="47">
        <v>378000</v>
      </c>
    </row>
    <row r="379" spans="1:1" ht="15.75" customHeight="1" x14ac:dyDescent="0.3">
      <c r="A379" s="47">
        <v>379000</v>
      </c>
    </row>
    <row r="380" spans="1:1" ht="15.75" customHeight="1" x14ac:dyDescent="0.3">
      <c r="A380" s="47">
        <v>380000</v>
      </c>
    </row>
    <row r="381" spans="1:1" ht="15.75" customHeight="1" x14ac:dyDescent="0.3">
      <c r="A381" s="47">
        <v>381000</v>
      </c>
    </row>
    <row r="382" spans="1:1" ht="15.75" customHeight="1" x14ac:dyDescent="0.3">
      <c r="A382" s="47">
        <v>382000</v>
      </c>
    </row>
    <row r="383" spans="1:1" ht="15.75" customHeight="1" x14ac:dyDescent="0.3">
      <c r="A383" s="47">
        <v>383000</v>
      </c>
    </row>
    <row r="384" spans="1:1" ht="15.75" customHeight="1" x14ac:dyDescent="0.3">
      <c r="A384" s="47">
        <v>384000</v>
      </c>
    </row>
    <row r="385" spans="1:1" ht="15.75" customHeight="1" x14ac:dyDescent="0.3">
      <c r="A385" s="47">
        <v>385000</v>
      </c>
    </row>
    <row r="386" spans="1:1" ht="15.75" customHeight="1" x14ac:dyDescent="0.3">
      <c r="A386" s="47">
        <v>386000</v>
      </c>
    </row>
    <row r="387" spans="1:1" ht="15.75" customHeight="1" x14ac:dyDescent="0.3">
      <c r="A387" s="47">
        <v>387000</v>
      </c>
    </row>
    <row r="388" spans="1:1" ht="15.75" customHeight="1" x14ac:dyDescent="0.3">
      <c r="A388" s="47">
        <v>388000</v>
      </c>
    </row>
    <row r="389" spans="1:1" ht="15.75" customHeight="1" x14ac:dyDescent="0.3">
      <c r="A389" s="47">
        <v>389000</v>
      </c>
    </row>
    <row r="390" spans="1:1" ht="15.75" customHeight="1" x14ac:dyDescent="0.3">
      <c r="A390" s="47">
        <v>390000</v>
      </c>
    </row>
    <row r="391" spans="1:1" ht="15.75" customHeight="1" x14ac:dyDescent="0.3">
      <c r="A391" s="47">
        <v>391000</v>
      </c>
    </row>
    <row r="392" spans="1:1" ht="15.75" customHeight="1" x14ac:dyDescent="0.3">
      <c r="A392" s="47">
        <v>392000</v>
      </c>
    </row>
    <row r="393" spans="1:1" ht="15.75" customHeight="1" x14ac:dyDescent="0.3">
      <c r="A393" s="47">
        <v>393000</v>
      </c>
    </row>
    <row r="394" spans="1:1" ht="15.75" customHeight="1" x14ac:dyDescent="0.3">
      <c r="A394" s="47">
        <v>394000</v>
      </c>
    </row>
    <row r="395" spans="1:1" ht="15.75" customHeight="1" x14ac:dyDescent="0.3">
      <c r="A395" s="47">
        <v>395000</v>
      </c>
    </row>
    <row r="396" spans="1:1" ht="15.75" customHeight="1" x14ac:dyDescent="0.3">
      <c r="A396" s="47">
        <v>396000</v>
      </c>
    </row>
    <row r="397" spans="1:1" ht="15.75" customHeight="1" x14ac:dyDescent="0.3">
      <c r="A397" s="47">
        <v>397000</v>
      </c>
    </row>
    <row r="398" spans="1:1" ht="15.75" customHeight="1" x14ac:dyDescent="0.3">
      <c r="A398" s="47">
        <v>398000</v>
      </c>
    </row>
    <row r="399" spans="1:1" ht="15.75" customHeight="1" x14ac:dyDescent="0.3">
      <c r="A399" s="47">
        <v>399000</v>
      </c>
    </row>
    <row r="400" spans="1:1" ht="15.75" customHeight="1" x14ac:dyDescent="0.3">
      <c r="A400" s="47">
        <v>400000</v>
      </c>
    </row>
    <row r="401" spans="1:1" ht="15.75" customHeight="1" x14ac:dyDescent="0.3">
      <c r="A401" s="47">
        <v>401000</v>
      </c>
    </row>
    <row r="402" spans="1:1" ht="15.75" customHeight="1" x14ac:dyDescent="0.3">
      <c r="A402" s="47">
        <v>402000</v>
      </c>
    </row>
    <row r="403" spans="1:1" ht="15.75" customHeight="1" x14ac:dyDescent="0.3">
      <c r="A403" s="47">
        <v>403000</v>
      </c>
    </row>
    <row r="404" spans="1:1" ht="15.75" customHeight="1" x14ac:dyDescent="0.3">
      <c r="A404" s="47">
        <v>404000</v>
      </c>
    </row>
    <row r="405" spans="1:1" ht="15.75" customHeight="1" x14ac:dyDescent="0.3">
      <c r="A405" s="47">
        <v>405000</v>
      </c>
    </row>
    <row r="406" spans="1:1" ht="15.75" customHeight="1" x14ac:dyDescent="0.3">
      <c r="A406" s="47">
        <v>406000</v>
      </c>
    </row>
    <row r="407" spans="1:1" ht="15.75" customHeight="1" x14ac:dyDescent="0.3">
      <c r="A407" s="47">
        <v>407000</v>
      </c>
    </row>
    <row r="408" spans="1:1" ht="15.75" customHeight="1" x14ac:dyDescent="0.3">
      <c r="A408" s="47">
        <v>408000</v>
      </c>
    </row>
    <row r="409" spans="1:1" ht="15.75" customHeight="1" x14ac:dyDescent="0.3">
      <c r="A409" s="47">
        <v>409000</v>
      </c>
    </row>
    <row r="410" spans="1:1" ht="15.75" customHeight="1" x14ac:dyDescent="0.25"/>
    <row r="411" spans="1:1" ht="15.75" customHeight="1" x14ac:dyDescent="0.25"/>
    <row r="412" spans="1:1" ht="15.75" customHeight="1" x14ac:dyDescent="0.25"/>
    <row r="413" spans="1:1" ht="15.75" customHeight="1" x14ac:dyDescent="0.25"/>
    <row r="414" spans="1:1" ht="15.75" customHeight="1" x14ac:dyDescent="0.25"/>
    <row r="415" spans="1:1" ht="15.75" customHeight="1" x14ac:dyDescent="0.25"/>
    <row r="416" spans="1:1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12-2020</vt:lpstr>
      <vt:lpstr>4-2020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E.S</dc:creator>
  <cp:lastModifiedBy>E.S</cp:lastModifiedBy>
  <cp:lastPrinted>2021-04-13T22:00:06Z</cp:lastPrinted>
  <dcterms:created xsi:type="dcterms:W3CDTF">2006-09-16T00:00:00Z</dcterms:created>
  <dcterms:modified xsi:type="dcterms:W3CDTF">2023-05-28T15:05:28Z</dcterms:modified>
</cp:coreProperties>
</file>