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4000" windowHeight="973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<sst xmlns="http://schemas.openxmlformats.org/spreadsheetml/2006/main" count="205" uniqueCount="171">
  <si>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</si>
  <si>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</si>
  <si>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</si>
  <si>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</si>
  <si>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</si>
  <si>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</si>
  <si>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</si>
  <si>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</si>
  <si>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</si>
  <si>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</si>
  <si>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</si>
  <si>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</si>
  <si>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</si>
  <si>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</si>
  <si>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</si>
  <si>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</si>
  <si>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</si>
  <si>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</si>
  <si>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</si>
  <si>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</si>
  <si>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</si>
  <si>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</si>
  <si>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</si>
  <si>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</si>
  <si>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</si>
  <si>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</si>
  <si>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</si>
  <si>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</si>
  <si>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</si>
  <si>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</si>
  <si>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</si>
  <si>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</si>
  <si>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</si>
  <si>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</si>
  <si>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</si>
  <si>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</si>
  <si>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</si>
  <si>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</si>
  <si>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</si>
  <si>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</si>
  <si>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</si>
  <si>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</si>
  <si>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</si>
  <si>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</si>
  <si>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</si>
  <si>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</si>
  <si>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</si>
  <si>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</si>
  <si>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</si>
  <si>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</si>
  <si>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</si>
  <si>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</si>
  <si>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</si>
  <si>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</si>
  <si>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</si>
  <si>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</si>
  <si>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</si>
  <si>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</si>
  <si>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</si>
  <si>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</si>
  <si>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</si>
  <si>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</si>
  <si>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</si>
  <si>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</si>
  <si>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</si>
  <si>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</si>
  <si>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</si>
  <si>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</si>
  <si>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</si>
  <si>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</si>
  <si>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</si>
  <si>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</si>
  <si>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</si>
  <si>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</si>
  <si>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</si>
  <si>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</si>
  <si>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</si>
  <si>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</si>
  <si>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</si>
  <si>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</si>
  <si>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</si>
  <si>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</si>
  <si>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</si>
  <si>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</si>
  <si>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</si>
  <si>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</si>
  <si>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</si>
  <si>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</si>
  <si>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</si>
  <si>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</si>
  <si>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</si>
  <si>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</si>
  <si>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</si>
  <si>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</si>
  <si>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</si>
  <si>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</si>
  <si>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</si>
  <si>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</si>
  <si>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</si>
  <si>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</si>
  <si>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</si>
  <si>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</si>
  <si>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</si>
  <si>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</si>
  <si>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</si>
  <si>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</si>
  <si>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</si>
  <si>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</si>
  <si>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</si>
  <si>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</si>
  <si>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</si>
  <si>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</si>
  <si>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</si>
  <si>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</si>
  <si>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</si>
  <si>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</si>
  <si>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</si>
  <si>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</si>
  <si>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</si>
  <si>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</si>
  <si>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</si>
  <si>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</si>
  <si>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</si>
  <si>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</si>
  <si>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</si>
  <si>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</si>
  <si>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</si>
  <si>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</si>
  <si>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</si>
  <si>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</si>
  <si>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</si>
  <si>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</si>
  <si>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</si>
  <si>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</si>
  <si>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</si>
  <si>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</si>
  <si>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</si>
  <si>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</si>
  <si>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</si>
  <si>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</si>
  <si>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</si>
  <si>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</si>
  <si>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</si>
  <si>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</si>
  <si>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</si>
  <si>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</si>
  <si>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</si>
  <si>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</si>
  <si>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</si>
  <si>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</si>
  <si>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</si>
  <si>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</si>
  <si>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</si>
  <si>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</si>
  <si>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</si>
  <si>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</si>
  <si>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</si>
  <si>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</si>
  <si>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</si>
  <si>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</si>
  <si>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</si>
  <si>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</si>
  <si>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</si>
  <si>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</si>
  <si>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</si>
  <si>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</si>
  <si>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</si>
  <si>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</si>
  <si>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 د. علي ملا خضر گەڵاڵەیی</t>
  </si>
  <si>
    <t>بەروبوومی کيڵگەیی و رووەکە پزیشکیەکان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</si>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</sst>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G23" sqref="G2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9" t="s">
        <v>49</v>
      </c>
      <c r="B1" s="110"/>
      <c r="C1" s="111"/>
      <c r="D1" s="111"/>
      <c r="E1" s="111"/>
      <c r="F1" s="8"/>
      <c r="G1" s="108" t="s">
        <v>22</v>
      </c>
      <c r="H1" s="108"/>
    </row>
    <row r="2" spans="1:13">
      <c r="A2" s="104" t="s">
        <v>44</v>
      </c>
      <c r="B2" s="105"/>
      <c r="C2" s="112" t="s">
        <v>168</v>
      </c>
      <c r="D2" s="113"/>
      <c r="E2" s="5" t="s">
        <v>10</v>
      </c>
      <c r="F2" s="11">
        <f>E67</f>
        <v>30</v>
      </c>
    </row>
    <row r="3" spans="1:13">
      <c r="A3" s="104" t="s">
        <v>45</v>
      </c>
      <c r="B3" s="105"/>
      <c r="C3" s="112" t="s">
        <v>61</v>
      </c>
      <c r="D3" s="113"/>
      <c r="E3" s="5" t="s">
        <v>11</v>
      </c>
      <c r="F3" s="12">
        <f t="shared" ref="F3" si="0">E68</f>
        <v>98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4" t="s">
        <v>46</v>
      </c>
      <c r="B4" s="105"/>
      <c r="C4" s="112" t="s">
        <v>169</v>
      </c>
      <c r="D4" s="113"/>
      <c r="E4" s="5" t="s">
        <v>12</v>
      </c>
      <c r="F4" s="13">
        <f>IF(E69&gt;199,200, E69)</f>
        <v>128</v>
      </c>
    </row>
    <row r="5" spans="1:13">
      <c r="A5" s="104" t="s">
        <v>47</v>
      </c>
      <c r="B5" s="105"/>
      <c r="C5" s="112" t="s">
        <v>170</v>
      </c>
      <c r="D5" s="113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26</v>
      </c>
      <c r="E7" s="25">
        <f>D7</f>
        <v>26</v>
      </c>
      <c r="F7" s="114" t="s">
        <v>167</v>
      </c>
      <c r="G7" s="114"/>
      <c r="H7" s="114"/>
      <c r="I7" s="114"/>
    </row>
    <row r="8" spans="1:13" ht="14.25" customHeight="1">
      <c r="A8" s="44">
        <v>-2</v>
      </c>
      <c r="B8" s="50" t="s">
        <v>43</v>
      </c>
      <c r="C8" s="42">
        <v>3</v>
      </c>
      <c r="D8" s="98">
        <v>2</v>
      </c>
      <c r="E8" s="25">
        <f t="shared" ref="E8:E11" si="1">D8*C8</f>
        <v>6</v>
      </c>
      <c r="F8" s="114"/>
      <c r="G8" s="114"/>
      <c r="H8" s="114"/>
      <c r="I8" s="114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4"/>
      <c r="G9" s="114"/>
      <c r="H9" s="114"/>
      <c r="I9" s="114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4"/>
      <c r="G10" s="114"/>
      <c r="H10" s="114"/>
      <c r="I10" s="114"/>
    </row>
    <row r="11" spans="1:13" ht="14.25" customHeight="1">
      <c r="A11" s="44">
        <v>-5</v>
      </c>
      <c r="B11" s="53" t="s">
        <v>70</v>
      </c>
      <c r="C11" s="42">
        <v>10</v>
      </c>
      <c r="D11" s="98">
        <v>1</v>
      </c>
      <c r="E11" s="25">
        <f t="shared" si="1"/>
        <v>10</v>
      </c>
      <c r="F11" s="114"/>
      <c r="G11" s="114"/>
      <c r="H11" s="114"/>
      <c r="I11" s="114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4"/>
      <c r="G12" s="114"/>
      <c r="H12" s="114"/>
      <c r="I12" s="114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4"/>
      <c r="G13" s="114"/>
      <c r="H13" s="114"/>
      <c r="I13" s="114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4"/>
      <c r="G14" s="114"/>
      <c r="H14" s="114"/>
      <c r="I14" s="114"/>
    </row>
    <row r="15" spans="1:13" ht="23.25" customHeight="1">
      <c r="A15" s="106" t="s">
        <v>35</v>
      </c>
      <c r="B15" s="107"/>
      <c r="C15" s="20" t="s">
        <v>1</v>
      </c>
      <c r="D15" s="21" t="s">
        <v>2</v>
      </c>
      <c r="E15" s="30"/>
      <c r="F15" s="114"/>
      <c r="G15" s="114"/>
      <c r="H15" s="114"/>
      <c r="I15" s="114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4"/>
      <c r="G16" s="114"/>
      <c r="H16" s="114"/>
      <c r="I16" s="114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4"/>
      <c r="G17" s="114"/>
      <c r="H17" s="114"/>
      <c r="I17" s="114"/>
    </row>
    <row r="18" spans="1:13" ht="30">
      <c r="A18" s="44">
        <v>-10</v>
      </c>
      <c r="B18" s="56" t="s">
        <v>75</v>
      </c>
      <c r="C18" s="43">
        <v>2</v>
      </c>
      <c r="D18" s="99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99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6" t="s">
        <v>3</v>
      </c>
      <c r="B24" s="103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98">
        <v>1</v>
      </c>
      <c r="E25" s="25">
        <f t="shared" ref="E25:E35" si="5">D25*C25</f>
        <v>12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1</v>
      </c>
      <c r="E29" s="25">
        <f t="shared" si="5"/>
        <v>10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2" t="s">
        <v>24</v>
      </c>
      <c r="B39" s="103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99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99">
        <v>9</v>
      </c>
      <c r="E44" s="26">
        <f t="shared" si="7"/>
        <v>18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99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2" t="s">
        <v>6</v>
      </c>
      <c r="B48" s="103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100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100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100">
        <v>5</v>
      </c>
      <c r="E56" s="25">
        <f>D56</f>
        <v>5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14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2" t="s">
        <v>9</v>
      </c>
      <c r="B58" s="103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100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100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100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100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98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128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20" t="s">
        <v>157</v>
      </c>
      <c r="B1" s="120"/>
      <c r="C1" s="120"/>
      <c r="D1" s="89"/>
    </row>
    <row r="2" spans="1:6" ht="26.25" customHeight="1">
      <c r="A2" s="93" t="str">
        <f>"ناوی مامۆستا: "&amp;CAD!C2</f>
        <v>ناوی مامۆستا:  د. علي ملا خضر گەڵاڵەیی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101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101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101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101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101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101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101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101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101">
        <v>1</v>
      </c>
      <c r="D34" s="70">
        <f>C34*3</f>
        <v>3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101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101">
        <v>1</v>
      </c>
      <c r="D38" s="70">
        <f>C38*5</f>
        <v>5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33</v>
      </c>
      <c r="E41" s="68"/>
    </row>
    <row r="42" spans="1:5" ht="18.75" hidden="1">
      <c r="A42" s="115" t="s">
        <v>96</v>
      </c>
      <c r="B42" s="116"/>
      <c r="C42" s="117"/>
      <c r="D42" s="67">
        <f>D41+D26+D14</f>
        <v>86</v>
      </c>
    </row>
    <row r="43" spans="1:5" ht="18.75">
      <c r="A43" s="118" t="s">
        <v>95</v>
      </c>
      <c r="B43" s="119"/>
      <c r="C43" s="119"/>
      <c r="D43" s="66">
        <f>IF(D42&gt;=100, (100*5/100), (D42*5/100))</f>
        <v>4.3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Shamfuture</cp:lastModifiedBy>
  <dcterms:modified xsi:type="dcterms:W3CDTF">2023-05-30T20:29:49Z</dcterms:modified>
</cp:coreProperties>
</file>