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<sst xmlns="http://schemas.openxmlformats.org/spreadsheetml/2006/main" count="205" uniqueCount="171">
  <si>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</si>
  <si>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</si>
  <si>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</si>
  <si>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</si>
  <si>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</si>
  <si>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</si>
  <si>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</si>
  <si>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</si>
  <si>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</si>
  <si>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</si>
  <si>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</si>
  <si>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</si>
  <si>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</si>
  <si>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</si>
  <si>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</si>
  <si>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</si>
  <si>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</si>
  <si>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</si>
  <si>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</si>
  <si>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</si>
  <si>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</si>
  <si>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</si>
  <si>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</si>
  <si>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</si>
  <si>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</si>
  <si>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</si>
  <si>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</si>
  <si>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</si>
  <si>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</si>
  <si>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</si>
  <si>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</si>
  <si>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</si>
  <si>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</si>
  <si>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</si>
  <si>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</si>
  <si>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</si>
  <si>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</si>
  <si>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</si>
  <si>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</si>
  <si>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</si>
  <si>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</si>
  <si>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</si>
  <si>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</si>
  <si>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</si>
  <si>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</si>
  <si>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</si>
  <si>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</si>
  <si>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</si>
  <si>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</si>
  <si>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</si>
  <si>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</si>
  <si>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</si>
  <si>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</si>
  <si>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</si>
  <si>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</si>
  <si>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</si>
  <si>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</si>
  <si>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</si>
  <si>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</si>
  <si>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</si>
  <si>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</si>
  <si>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</si>
  <si>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</si>
  <si>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</si>
  <si>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</si>
  <si>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</si>
  <si>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</si>
  <si>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</si>
  <si>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</si>
  <si>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</si>
  <si>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</si>
  <si>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</si>
  <si>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</si>
  <si>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</si>
  <si>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</si>
  <si>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</si>
  <si>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</si>
  <si>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</si>
  <si>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</si>
  <si>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</si>
  <si>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</si>
  <si>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</si>
  <si>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</si>
  <si>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</si>
  <si>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</si>
  <si>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</si>
  <si>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</si>
  <si>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</si>
  <si>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</si>
  <si>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</si>
  <si>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</si>
  <si>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</si>
  <si>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</si>
  <si>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</si>
  <si>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</si>
  <si>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</si>
  <si>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</si>
  <si>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</si>
  <si>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</si>
  <si>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</si>
  <si>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</si>
  <si>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</si>
  <si>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</si>
  <si>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</si>
  <si>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</si>
  <si>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</si>
  <si>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</si>
  <si>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</si>
  <si>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</si>
  <si>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</si>
  <si>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</si>
  <si>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</si>
  <si>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</si>
  <si>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</si>
  <si>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</si>
  <si>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</si>
  <si>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</si>
  <si>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</si>
  <si>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</si>
  <si>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</si>
  <si>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</si>
  <si>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</si>
  <si>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</si>
  <si>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</si>
  <si>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</si>
  <si>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</si>
  <si>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</si>
  <si>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</si>
  <si>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</si>
  <si>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</si>
  <si>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</si>
  <si>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</si>
  <si>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</si>
  <si>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</si>
  <si>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</si>
  <si>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</si>
  <si>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</si>
  <si>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</si>
  <si>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</si>
  <si>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</si>
  <si>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</si>
  <si>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</si>
  <si>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</si>
  <si>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</si>
  <si>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</si>
  <si>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</si>
  <si>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</si>
  <si>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</si>
  <si>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</si>
  <si>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</si>
  <si>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</si>
  <si>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</si>
  <si>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</si>
  <si>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</si>
  <si>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</si>
  <si>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</si>
  <si>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</si>
  <si>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</si>
  <si>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</si>
  <si>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</si>
  <si>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</si>
  <si>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</si>
  <si>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</si>
  <si>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</si>
  <si>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</si>
  <si>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</si>
  <si>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</si>
  <si>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</si>
  <si>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شوێنەوار  </t>
  </si>
  <si>
    <t>ئەردەلان عثمان حسن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</si>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</sst>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>
      <alignment horizontal="center" vertical="center"/>
    </xf>
    <xf numFmtId="164" fontId="18" fillId="23" borderId="10" xfId="1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44" sqref="D44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9" t="s">
        <v>49</v>
      </c>
      <c r="B1" s="100"/>
      <c r="C1" s="101"/>
      <c r="D1" s="101"/>
      <c r="E1" s="101"/>
      <c r="F1" s="5"/>
      <c r="G1" s="98" t="s">
        <v>22</v>
      </c>
      <c r="H1" s="98"/>
    </row>
    <row r="2" spans="1:13" x14ac:dyDescent="0.25">
      <c r="A2" s="94" t="s">
        <v>44</v>
      </c>
      <c r="B2" s="95"/>
      <c r="C2" s="102" t="s">
        <v>169</v>
      </c>
      <c r="D2" s="103"/>
      <c r="E2" s="4" t="s">
        <v>10</v>
      </c>
      <c r="F2" s="8">
        <f>E67</f>
        <v>65</v>
      </c>
    </row>
    <row r="3" spans="1:13" x14ac:dyDescent="0.25">
      <c r="A3" s="94" t="s">
        <v>45</v>
      </c>
      <c r="B3" s="95"/>
      <c r="C3" s="102" t="s">
        <v>51</v>
      </c>
      <c r="D3" s="103"/>
      <c r="E3" s="4" t="s">
        <v>11</v>
      </c>
      <c r="F3" s="9">
        <f t="shared" ref="F3" si="0">E68</f>
        <v>180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4" t="s">
        <v>46</v>
      </c>
      <c r="B4" s="95"/>
      <c r="C4" s="102" t="s">
        <v>168</v>
      </c>
      <c r="D4" s="103"/>
      <c r="E4" s="4" t="s">
        <v>12</v>
      </c>
      <c r="F4" s="10">
        <f>IF(E69&gt;199,200, E69)</f>
        <v>200</v>
      </c>
    </row>
    <row r="5" spans="1:13" x14ac:dyDescent="0.25">
      <c r="A5" s="94" t="s">
        <v>47</v>
      </c>
      <c r="B5" s="95"/>
      <c r="C5" s="102" t="s">
        <v>170</v>
      </c>
      <c r="D5" s="103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89">
        <v>30</v>
      </c>
      <c r="E7" s="22">
        <f>D7</f>
        <v>30</v>
      </c>
      <c r="F7" s="104" t="s">
        <v>167</v>
      </c>
      <c r="G7" s="104"/>
      <c r="H7" s="104"/>
      <c r="I7" s="104"/>
    </row>
    <row r="8" spans="1:13" ht="14.25" customHeight="1" x14ac:dyDescent="0.2">
      <c r="A8" s="39">
        <v>-2</v>
      </c>
      <c r="B8" s="45" t="s">
        <v>43</v>
      </c>
      <c r="C8" s="37">
        <v>3</v>
      </c>
      <c r="D8" s="89">
        <v>1</v>
      </c>
      <c r="E8" s="22">
        <f t="shared" ref="E8:E11" si="1">D8*C8</f>
        <v>3</v>
      </c>
      <c r="F8" s="104"/>
      <c r="G8" s="104"/>
      <c r="H8" s="104"/>
      <c r="I8" s="104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89">
        <v>4</v>
      </c>
      <c r="E9" s="22">
        <f t="shared" si="1"/>
        <v>12</v>
      </c>
      <c r="F9" s="104"/>
      <c r="G9" s="104"/>
      <c r="H9" s="104"/>
      <c r="I9" s="104"/>
    </row>
    <row r="10" spans="1:13" ht="18" customHeight="1" x14ac:dyDescent="0.2">
      <c r="A10" s="39">
        <v>-4</v>
      </c>
      <c r="B10" s="45" t="s">
        <v>74</v>
      </c>
      <c r="C10" s="37">
        <v>6</v>
      </c>
      <c r="D10" s="89">
        <v>2</v>
      </c>
      <c r="E10" s="22">
        <f t="shared" si="1"/>
        <v>12</v>
      </c>
      <c r="F10" s="104"/>
      <c r="G10" s="104"/>
      <c r="H10" s="104"/>
      <c r="I10" s="104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89">
        <v>1</v>
      </c>
      <c r="E11" s="22">
        <f t="shared" si="1"/>
        <v>10</v>
      </c>
      <c r="F11" s="104"/>
      <c r="G11" s="104"/>
      <c r="H11" s="104"/>
      <c r="I11" s="104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4"/>
      <c r="G12" s="104"/>
      <c r="H12" s="104"/>
      <c r="I12" s="104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4"/>
      <c r="G13" s="104"/>
      <c r="H13" s="104"/>
      <c r="I13" s="104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67</v>
      </c>
      <c r="F14" s="104"/>
      <c r="G14" s="104"/>
      <c r="H14" s="104"/>
      <c r="I14" s="104"/>
    </row>
    <row r="15" spans="1:13" ht="23.25" customHeight="1" x14ac:dyDescent="0.25">
      <c r="A15" s="96" t="s">
        <v>35</v>
      </c>
      <c r="B15" s="97"/>
      <c r="C15" s="17" t="s">
        <v>1</v>
      </c>
      <c r="D15" s="18" t="s">
        <v>2</v>
      </c>
      <c r="E15" s="27"/>
      <c r="F15" s="104"/>
      <c r="G15" s="104"/>
      <c r="H15" s="104"/>
      <c r="I15" s="104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4"/>
      <c r="G16" s="104"/>
      <c r="H16" s="104"/>
      <c r="I16" s="104"/>
    </row>
    <row r="17" spans="1:13" ht="15" x14ac:dyDescent="0.2">
      <c r="A17" s="40">
        <v>-9</v>
      </c>
      <c r="B17" s="45" t="s">
        <v>36</v>
      </c>
      <c r="C17" s="38">
        <v>7</v>
      </c>
      <c r="D17" s="90">
        <v>2</v>
      </c>
      <c r="E17" s="22">
        <f t="shared" si="3"/>
        <v>14</v>
      </c>
      <c r="F17" s="104"/>
      <c r="G17" s="104"/>
      <c r="H17" s="104"/>
      <c r="I17" s="104"/>
    </row>
    <row r="18" spans="1:13" ht="30" x14ac:dyDescent="0.2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7</v>
      </c>
      <c r="E19" s="22">
        <f t="shared" si="3"/>
        <v>21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90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90">
        <v>1</v>
      </c>
      <c r="E21" s="22">
        <f t="shared" si="4"/>
        <v>6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90">
        <v>2</v>
      </c>
      <c r="E22" s="22">
        <f>D22*C22</f>
        <v>20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75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96" t="s">
        <v>3</v>
      </c>
      <c r="B24" s="93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89">
        <v>1</v>
      </c>
      <c r="E26" s="22">
        <f t="shared" si="5"/>
        <v>4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89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1</v>
      </c>
      <c r="E28" s="22">
        <f t="shared" si="5"/>
        <v>4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89">
        <v>8</v>
      </c>
      <c r="E32" s="22">
        <f t="shared" si="5"/>
        <v>24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89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89">
        <v>2</v>
      </c>
      <c r="E35" s="22">
        <f t="shared" si="5"/>
        <v>10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89">
        <v>7</v>
      </c>
      <c r="E37" s="22">
        <f t="shared" si="6"/>
        <v>14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56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2" t="s">
        <v>24</v>
      </c>
      <c r="B39" s="93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1</v>
      </c>
      <c r="E41" s="22">
        <f t="shared" si="7"/>
        <v>2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90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90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17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2" t="s">
        <v>6</v>
      </c>
      <c r="B48" s="93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7</v>
      </c>
      <c r="E49" s="22">
        <f t="shared" ref="E49:E50" si="9">D49</f>
        <v>7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1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89">
        <v>2</v>
      </c>
      <c r="E56" s="22">
        <f>D56</f>
        <v>2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12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2" t="s">
        <v>9</v>
      </c>
      <c r="B58" s="93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89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65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180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245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G44" sqref="G44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10" t="s">
        <v>157</v>
      </c>
      <c r="B1" s="110"/>
      <c r="C1" s="110"/>
      <c r="D1" s="80"/>
    </row>
    <row r="2" spans="1:6" ht="26.25" customHeight="1" x14ac:dyDescent="0.25">
      <c r="A2" s="84" t="str">
        <f>"ناوی مامۆستا: "&amp;CAD!C2</f>
        <v>ناوی مامۆستا: ئەردەلان عثمان حسن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>
        <v>0</v>
      </c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22</v>
      </c>
    </row>
    <row r="15" spans="1:6" ht="18.75" x14ac:dyDescent="0.25">
      <c r="A15" s="71" t="s">
        <v>140</v>
      </c>
      <c r="B15" s="71"/>
      <c r="C15" s="62">
        <v>6</v>
      </c>
      <c r="D15" s="62"/>
    </row>
    <row r="16" spans="1:6" ht="25.5" customHeight="1" x14ac:dyDescent="0.25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0</v>
      </c>
      <c r="D18" s="63">
        <f>IF(C18=4, 5, C18)</f>
        <v>0</v>
      </c>
      <c r="E18" s="61" t="s">
        <v>134</v>
      </c>
    </row>
    <row r="19" spans="1:12" ht="22.5" customHeight="1" x14ac:dyDescent="0.25">
      <c r="A19" s="67" t="s">
        <v>133</v>
      </c>
      <c r="B19" s="65"/>
      <c r="C19" s="66">
        <v>1</v>
      </c>
      <c r="D19" s="63">
        <f>C19*3</f>
        <v>3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0</v>
      </c>
      <c r="D21" s="63">
        <f>C21*3</f>
        <v>0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49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>
        <v>3</v>
      </c>
      <c r="D28" s="63">
        <f>C28*10</f>
        <v>30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>
        <v>4</v>
      </c>
      <c r="D29" s="63">
        <f>C29*3</f>
        <v>12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>
        <v>4</v>
      </c>
      <c r="D30" s="63">
        <f>C30</f>
        <v>4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91">
        <v>3</v>
      </c>
      <c r="D31" s="63">
        <f>C31*2</f>
        <v>6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91">
        <v>0</v>
      </c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 x14ac:dyDescent="0.25">
      <c r="A36" s="68" t="s">
        <v>105</v>
      </c>
      <c r="B36" s="65"/>
      <c r="C36" s="91">
        <v>1</v>
      </c>
      <c r="D36" s="63">
        <f>IF(C36=0,0,IF(C36&gt;=1,10,0))</f>
        <v>10</v>
      </c>
      <c r="E36" s="61"/>
    </row>
    <row r="37" spans="1:5" ht="18.75" x14ac:dyDescent="0.25">
      <c r="A37" s="67" t="s">
        <v>104</v>
      </c>
      <c r="B37" s="65">
        <v>6</v>
      </c>
      <c r="C37" s="91">
        <v>2</v>
      </c>
      <c r="D37" s="63">
        <f>IF(C37=0,0,IF(C37=1,3,IF(C37=2,6)))</f>
        <v>6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>
        <v>0</v>
      </c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91">
        <v>1</v>
      </c>
      <c r="D39" s="63">
        <f>C39*10</f>
        <v>10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87</v>
      </c>
      <c r="E41" s="61"/>
    </row>
    <row r="42" spans="1:5" ht="18.75" hidden="1" x14ac:dyDescent="0.25">
      <c r="A42" s="105" t="s">
        <v>96</v>
      </c>
      <c r="B42" s="106"/>
      <c r="C42" s="107"/>
      <c r="D42" s="60">
        <f>D41+D26+D14</f>
        <v>158</v>
      </c>
    </row>
    <row r="43" spans="1:5" ht="18.75" x14ac:dyDescent="0.25">
      <c r="A43" s="108" t="s">
        <v>95</v>
      </c>
      <c r="B43" s="109"/>
      <c r="C43" s="109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Ardalan</cp:lastModifiedBy>
  <dcterms:modified xsi:type="dcterms:W3CDTF">2023-05-29T07:24:32Z</dcterms:modified>
</cp:coreProperties>
</file>