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z\Downloads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<sst xmlns="http://schemas.openxmlformats.org/spreadsheetml/2006/main" count="205" uniqueCount="171">
  <si>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</si>
  <si>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</si>
  <si>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</si>
  <si>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</si>
  <si>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</si>
  <si>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</si>
  <si>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</si>
  <si>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</si>
  <si>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</si>
  <si>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</si>
  <si>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</si>
  <si>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</si>
  <si>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</si>
  <si>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</si>
  <si>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</si>
  <si>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</si>
  <si>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</si>
  <si>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</si>
  <si>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</si>
  <si>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</si>
  <si>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</si>
  <si>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</si>
  <si>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</si>
  <si>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</si>
  <si>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</si>
  <si>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</si>
  <si>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</si>
  <si>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</si>
  <si>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</si>
  <si>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</si>
  <si>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</si>
  <si>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</si>
  <si>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</si>
  <si>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</si>
  <si>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</si>
  <si>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</si>
  <si>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</si>
  <si>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</si>
  <si>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</si>
  <si>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</si>
  <si>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</si>
  <si>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</si>
  <si>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</si>
  <si>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</si>
  <si>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</si>
  <si>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</si>
  <si>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</si>
  <si>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</si>
  <si>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</si>
  <si>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</si>
  <si>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</si>
  <si>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</si>
  <si>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</si>
  <si>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</si>
  <si>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</si>
  <si>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</si>
  <si>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</si>
  <si>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</si>
  <si>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</si>
  <si>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</si>
  <si>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</si>
  <si>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</si>
  <si>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</si>
  <si>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</si>
  <si>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</si>
  <si>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</si>
  <si>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</si>
  <si>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</si>
  <si>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</si>
  <si>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</si>
  <si>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</si>
  <si>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</si>
  <si>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</si>
  <si>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</si>
  <si>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</si>
  <si>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</si>
  <si>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</si>
  <si>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</si>
  <si>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</si>
  <si>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</si>
  <si>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</si>
  <si>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</si>
  <si>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</si>
  <si>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</si>
  <si>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</si>
  <si>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</si>
  <si>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</si>
  <si>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</si>
  <si>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</si>
  <si>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</si>
  <si>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</si>
  <si>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</si>
  <si>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</si>
  <si>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</si>
  <si>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</si>
  <si>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</si>
  <si>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</si>
  <si>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</si>
  <si>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</si>
  <si>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</si>
  <si>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</si>
  <si>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</si>
  <si>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</si>
  <si>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</si>
  <si>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</si>
  <si>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</si>
  <si>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</si>
  <si>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</si>
  <si>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</si>
  <si>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</si>
  <si>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</si>
  <si>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</si>
  <si>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</si>
  <si>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</si>
  <si>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</si>
  <si>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</si>
  <si>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</si>
  <si>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</si>
  <si>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</si>
  <si>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</si>
  <si>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</si>
  <si>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</si>
  <si>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</si>
  <si>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</si>
  <si>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</si>
  <si>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</si>
  <si>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</si>
  <si>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</si>
  <si>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</si>
  <si>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</si>
  <si>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</si>
  <si>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</si>
  <si>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</si>
  <si>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</si>
  <si>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</si>
  <si>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</si>
  <si>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</si>
  <si>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</si>
  <si>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</si>
  <si>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</si>
  <si>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</si>
  <si>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</si>
  <si>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</si>
  <si>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</si>
  <si>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</si>
  <si>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</si>
  <si>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</si>
  <si>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</si>
  <si>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</si>
  <si>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</si>
  <si>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</si>
  <si>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</si>
  <si>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</si>
  <si>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</si>
  <si>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</si>
  <si>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</si>
  <si>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</si>
  <si>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</si>
  <si>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</si>
  <si>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</si>
  <si>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</si>
  <si>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</si>
  <si>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</si>
  <si>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</si>
  <si>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</si>
  <si>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</si>
  <si>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</si>
  <si>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</si>
  <si>
    <t>individual games</t>
  </si>
  <si>
    <t>مامۆستای یاریدەدەر</t>
  </si>
  <si>
    <t>ئەڤین نادر قادر- قوتابی دکتۆرا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</si>
</sst>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75" sqref="D75"/>
    </sheetView>
  </sheetViews>
  <sheetFormatPr defaultColWidth="14.42578125" defaultRowHeight="15.75" customHeight="1" x14ac:dyDescent="0.2"/>
  <cols>
    <col min="1" max="1" width="4.7109375" customWidth="1"/>
    <col min="2" max="2" width="78.28515625" style="60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3" t="s">
        <v>0</v>
      </c>
      <c r="B1" s="104"/>
      <c r="C1" s="105"/>
      <c r="D1" s="105"/>
      <c r="E1" s="105"/>
      <c r="F1" s="6"/>
      <c r="G1" s="102" t="s">
        <v>1</v>
      </c>
      <c r="H1" s="102"/>
    </row>
    <row r="2" spans="1:13" x14ac:dyDescent="0.25">
      <c r="A2" s="98" t="s">
        <v>2</v>
      </c>
      <c r="B2" s="99"/>
      <c r="C2" s="106" t="s">
        <v>170</v>
      </c>
      <c r="D2" s="107"/>
      <c r="E2" s="3" t="s">
        <v>3</v>
      </c>
      <c r="F2" s="9">
        <f>E67</f>
        <v>7</v>
      </c>
    </row>
    <row r="3" spans="1:13" x14ac:dyDescent="0.25">
      <c r="A3" s="98" t="s">
        <v>4</v>
      </c>
      <c r="B3" s="99"/>
      <c r="C3" s="106" t="s">
        <v>159</v>
      </c>
      <c r="D3" s="107"/>
      <c r="E3" s="3" t="s">
        <v>5</v>
      </c>
      <c r="F3" s="10">
        <f t="shared" ref="F3" si="0">E68</f>
        <v>27</v>
      </c>
      <c r="G3" s="13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6</v>
      </c>
      <c r="B4" s="99"/>
      <c r="C4" s="106" t="s">
        <v>168</v>
      </c>
      <c r="D4" s="107"/>
      <c r="E4" s="3" t="s">
        <v>7</v>
      </c>
      <c r="F4" s="11">
        <f>IF(E69&gt;199,200, E69)</f>
        <v>34</v>
      </c>
    </row>
    <row r="5" spans="1:13" x14ac:dyDescent="0.25">
      <c r="A5" s="98" t="s">
        <v>8</v>
      </c>
      <c r="B5" s="99"/>
      <c r="C5" s="106" t="s">
        <v>169</v>
      </c>
      <c r="D5" s="107"/>
      <c r="E5" s="1"/>
      <c r="F5" s="1"/>
    </row>
    <row r="6" spans="1:13" ht="18" x14ac:dyDescent="0.25">
      <c r="A6" s="17"/>
      <c r="B6" s="52" t="s">
        <v>9</v>
      </c>
      <c r="C6" s="18" t="s">
        <v>10</v>
      </c>
      <c r="D6" s="19" t="s">
        <v>11</v>
      </c>
      <c r="E6" s="20" t="s">
        <v>12</v>
      </c>
      <c r="F6" s="95" t="s">
        <v>13</v>
      </c>
      <c r="G6" s="12"/>
    </row>
    <row r="7" spans="1:13" ht="14.25" customHeight="1" x14ac:dyDescent="0.2">
      <c r="A7" s="42">
        <v>-1</v>
      </c>
      <c r="B7" s="48" t="s">
        <v>14</v>
      </c>
      <c r="C7" s="40">
        <v>1</v>
      </c>
      <c r="D7" s="38">
        <v>7</v>
      </c>
      <c r="E7" s="23">
        <f>D7</f>
        <v>7</v>
      </c>
      <c r="F7" s="108" t="s">
        <v>15</v>
      </c>
      <c r="G7" s="108"/>
      <c r="H7" s="108"/>
      <c r="I7" s="108"/>
    </row>
    <row r="8" spans="1:13" ht="14.25" customHeight="1" x14ac:dyDescent="0.2">
      <c r="A8" s="42">
        <v>-2</v>
      </c>
      <c r="B8" s="48" t="s">
        <v>16</v>
      </c>
      <c r="C8" s="40">
        <v>3</v>
      </c>
      <c r="D8" s="38">
        <v>0</v>
      </c>
      <c r="E8" s="23">
        <f t="shared" ref="E8:E11" si="1">D8*C8</f>
        <v>0</v>
      </c>
      <c r="F8" s="108"/>
      <c r="G8" s="108"/>
      <c r="H8" s="108"/>
      <c r="I8" s="108"/>
      <c r="J8" s="34"/>
      <c r="K8" s="34"/>
      <c r="L8" s="34"/>
      <c r="M8" s="34"/>
    </row>
    <row r="9" spans="1:13" ht="14.25" customHeight="1" x14ac:dyDescent="0.2">
      <c r="A9" s="42">
        <v>-3</v>
      </c>
      <c r="B9" s="48" t="s">
        <v>17</v>
      </c>
      <c r="C9" s="40">
        <v>3</v>
      </c>
      <c r="D9" s="38">
        <v>2</v>
      </c>
      <c r="E9" s="23">
        <f t="shared" si="1"/>
        <v>6</v>
      </c>
      <c r="F9" s="108"/>
      <c r="G9" s="108"/>
      <c r="H9" s="108"/>
      <c r="I9" s="108"/>
    </row>
    <row r="10" spans="1:13" ht="18" customHeight="1" x14ac:dyDescent="0.2">
      <c r="A10" s="42">
        <v>-4</v>
      </c>
      <c r="B10" s="48" t="s">
        <v>18</v>
      </c>
      <c r="C10" s="40">
        <v>6</v>
      </c>
      <c r="D10" s="38">
        <v>0</v>
      </c>
      <c r="E10" s="23">
        <f t="shared" si="1"/>
        <v>0</v>
      </c>
      <c r="F10" s="108"/>
      <c r="G10" s="108"/>
      <c r="H10" s="108"/>
      <c r="I10" s="108"/>
    </row>
    <row r="11" spans="1:13" ht="14.25" customHeight="1" x14ac:dyDescent="0.2">
      <c r="A11" s="42">
        <v>-5</v>
      </c>
      <c r="B11" s="51" t="s">
        <v>19</v>
      </c>
      <c r="C11" s="40">
        <v>10</v>
      </c>
      <c r="D11" s="38">
        <v>0</v>
      </c>
      <c r="E11" s="23">
        <f t="shared" si="1"/>
        <v>0</v>
      </c>
      <c r="F11" s="108"/>
      <c r="G11" s="108"/>
      <c r="H11" s="108"/>
      <c r="I11" s="108"/>
    </row>
    <row r="12" spans="1:13" ht="14.25" customHeight="1" x14ac:dyDescent="0.2">
      <c r="A12" s="42">
        <v>-6</v>
      </c>
      <c r="B12" s="48" t="s">
        <v>20</v>
      </c>
      <c r="C12" s="40">
        <v>12</v>
      </c>
      <c r="D12" s="38">
        <v>0</v>
      </c>
      <c r="E12" s="23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2">
      <c r="A13" s="42">
        <v>-7</v>
      </c>
      <c r="B13" s="48" t="s">
        <v>21</v>
      </c>
      <c r="C13" s="40">
        <v>15</v>
      </c>
      <c r="D13" s="38">
        <v>0</v>
      </c>
      <c r="E13" s="23">
        <f t="shared" si="2"/>
        <v>0</v>
      </c>
      <c r="F13" s="108"/>
      <c r="G13" s="108"/>
      <c r="H13" s="108"/>
      <c r="I13" s="108"/>
    </row>
    <row r="14" spans="1:13" ht="14.25" customHeight="1" x14ac:dyDescent="0.2">
      <c r="A14" s="26" t="s">
        <v>22</v>
      </c>
      <c r="B14" s="53"/>
      <c r="C14" s="26"/>
      <c r="D14" s="26"/>
      <c r="E14" s="27">
        <f>SUM(E7:E13)</f>
        <v>13</v>
      </c>
      <c r="F14" s="108"/>
      <c r="G14" s="108"/>
      <c r="H14" s="108"/>
      <c r="I14" s="108"/>
    </row>
    <row r="15" spans="1:13" ht="23.25" customHeight="1" x14ac:dyDescent="0.25">
      <c r="A15" s="100" t="s">
        <v>23</v>
      </c>
      <c r="B15" s="101"/>
      <c r="C15" s="18" t="s">
        <v>10</v>
      </c>
      <c r="D15" s="19" t="s">
        <v>11</v>
      </c>
      <c r="E15" s="28"/>
      <c r="F15" s="108"/>
      <c r="G15" s="108"/>
      <c r="H15" s="108"/>
      <c r="I15" s="108"/>
    </row>
    <row r="16" spans="1:13" ht="14.25" customHeight="1" x14ac:dyDescent="0.2">
      <c r="A16" s="43">
        <v>-8</v>
      </c>
      <c r="B16" s="48" t="s">
        <v>24</v>
      </c>
      <c r="C16" s="41">
        <v>5</v>
      </c>
      <c r="D16" s="36">
        <v>0</v>
      </c>
      <c r="E16" s="23">
        <f t="shared" ref="E16:E19" si="3">D16*C16</f>
        <v>0</v>
      </c>
      <c r="F16" s="108"/>
      <c r="G16" s="108"/>
      <c r="H16" s="108"/>
      <c r="I16" s="108"/>
    </row>
    <row r="17" spans="1:13" ht="15" x14ac:dyDescent="0.2">
      <c r="A17" s="43">
        <v>-9</v>
      </c>
      <c r="B17" s="48" t="s">
        <v>25</v>
      </c>
      <c r="C17" s="41">
        <v>7</v>
      </c>
      <c r="D17" s="36">
        <v>0</v>
      </c>
      <c r="E17" s="23">
        <f t="shared" si="3"/>
        <v>0</v>
      </c>
      <c r="F17" s="108"/>
      <c r="G17" s="108"/>
      <c r="H17" s="108"/>
      <c r="I17" s="108"/>
    </row>
    <row r="18" spans="1:13" ht="30" x14ac:dyDescent="0.2">
      <c r="A18" s="42">
        <v>-10</v>
      </c>
      <c r="B18" s="54" t="s">
        <v>26</v>
      </c>
      <c r="C18" s="41">
        <v>2</v>
      </c>
      <c r="D18" s="36">
        <v>0</v>
      </c>
      <c r="E18" s="24">
        <f t="shared" si="3"/>
        <v>0</v>
      </c>
      <c r="F18" s="2" t="s">
        <v>27</v>
      </c>
      <c r="G18" s="14"/>
      <c r="H18" s="14"/>
      <c r="I18" s="14"/>
      <c r="J18" s="14"/>
      <c r="K18" s="14"/>
      <c r="L18" s="14"/>
      <c r="M18" s="14"/>
    </row>
    <row r="19" spans="1:13" ht="30" x14ac:dyDescent="0.2">
      <c r="A19" s="42">
        <v>-11</v>
      </c>
      <c r="B19" s="54" t="s">
        <v>28</v>
      </c>
      <c r="C19" s="41">
        <v>3</v>
      </c>
      <c r="D19" s="36">
        <v>0</v>
      </c>
      <c r="E19" s="23">
        <f t="shared" si="3"/>
        <v>0</v>
      </c>
      <c r="F19" s="2" t="s">
        <v>27</v>
      </c>
      <c r="G19" s="14"/>
      <c r="H19" s="14"/>
      <c r="I19" s="14"/>
      <c r="J19" s="14"/>
      <c r="K19" s="14"/>
      <c r="L19" s="14"/>
      <c r="M19" s="14"/>
    </row>
    <row r="20" spans="1:13" ht="15" x14ac:dyDescent="0.2">
      <c r="A20" s="43">
        <v>-12</v>
      </c>
      <c r="B20" s="48" t="s">
        <v>29</v>
      </c>
      <c r="C20" s="41">
        <v>3</v>
      </c>
      <c r="D20" s="36">
        <v>0</v>
      </c>
      <c r="E20" s="23">
        <f t="shared" ref="E20:E21" si="4">D20*C20</f>
        <v>0</v>
      </c>
      <c r="F20" s="2" t="s">
        <v>27</v>
      </c>
      <c r="G20" s="14"/>
      <c r="H20" s="14"/>
      <c r="I20" s="14"/>
      <c r="J20" s="14"/>
      <c r="K20" s="14"/>
      <c r="L20" s="14"/>
      <c r="M20" s="14"/>
    </row>
    <row r="21" spans="1:13" ht="15" x14ac:dyDescent="0.2">
      <c r="A21" s="43">
        <v>-13</v>
      </c>
      <c r="B21" s="48" t="s">
        <v>30</v>
      </c>
      <c r="C21" s="41">
        <v>6</v>
      </c>
      <c r="D21" s="36">
        <v>0</v>
      </c>
      <c r="E21" s="23">
        <f t="shared" si="4"/>
        <v>0</v>
      </c>
      <c r="F21" s="2"/>
      <c r="G21" s="14"/>
      <c r="H21" s="14"/>
      <c r="I21" s="14"/>
      <c r="J21" s="14"/>
      <c r="K21" s="14"/>
      <c r="L21" s="14"/>
      <c r="M21" s="14"/>
    </row>
    <row r="22" spans="1:13" ht="28.5" customHeight="1" x14ac:dyDescent="0.2">
      <c r="A22" s="43">
        <v>-14</v>
      </c>
      <c r="B22" s="48" t="s">
        <v>31</v>
      </c>
      <c r="C22" s="41">
        <v>10</v>
      </c>
      <c r="D22" s="37">
        <v>0</v>
      </c>
      <c r="E22" s="23">
        <f>D22*C22</f>
        <v>0</v>
      </c>
      <c r="F22" s="2"/>
      <c r="G22" s="14"/>
      <c r="H22" s="14"/>
      <c r="I22" s="14"/>
      <c r="J22" s="14"/>
      <c r="K22" s="14"/>
      <c r="L22" s="14"/>
      <c r="M22" s="14"/>
    </row>
    <row r="23" spans="1:13" ht="30.75" customHeight="1" x14ac:dyDescent="0.2">
      <c r="A23" s="25" t="s">
        <v>32</v>
      </c>
      <c r="B23" s="55"/>
      <c r="C23" s="25"/>
      <c r="D23" s="25"/>
      <c r="E23" s="27">
        <f>SUM(E16:E22)</f>
        <v>0</v>
      </c>
      <c r="F23" s="2"/>
      <c r="G23" s="14"/>
      <c r="H23" s="14"/>
      <c r="I23" s="14"/>
      <c r="J23" s="14"/>
      <c r="K23" s="14"/>
      <c r="L23" s="14"/>
      <c r="M23" s="14"/>
    </row>
    <row r="24" spans="1:13" ht="19.5" customHeight="1" x14ac:dyDescent="0.25">
      <c r="A24" s="100" t="s">
        <v>33</v>
      </c>
      <c r="B24" s="97"/>
      <c r="C24" s="18" t="s">
        <v>10</v>
      </c>
      <c r="D24" s="19" t="s">
        <v>11</v>
      </c>
      <c r="E24" s="29"/>
      <c r="F24" s="2"/>
      <c r="G24" s="14"/>
      <c r="H24" s="14"/>
      <c r="I24" s="14"/>
      <c r="J24" s="14"/>
      <c r="K24" s="14"/>
      <c r="L24" s="14"/>
    </row>
    <row r="25" spans="1:13" ht="15" x14ac:dyDescent="0.2">
      <c r="A25" s="43">
        <v>-15</v>
      </c>
      <c r="B25" s="48" t="s">
        <v>34</v>
      </c>
      <c r="C25" s="40">
        <v>12</v>
      </c>
      <c r="D25" s="38">
        <v>0</v>
      </c>
      <c r="E25" s="23">
        <f t="shared" ref="E25:E35" si="5">D25*C25</f>
        <v>0</v>
      </c>
      <c r="F25" s="2"/>
      <c r="G25" s="14"/>
      <c r="H25" s="14"/>
      <c r="I25" s="14"/>
      <c r="J25" s="14"/>
      <c r="K25" s="14"/>
      <c r="L25" s="14"/>
    </row>
    <row r="26" spans="1:13" ht="15" x14ac:dyDescent="0.2">
      <c r="A26" s="43">
        <v>-16</v>
      </c>
      <c r="B26" s="48" t="s">
        <v>35</v>
      </c>
      <c r="C26" s="40">
        <v>4</v>
      </c>
      <c r="D26" s="38">
        <v>0</v>
      </c>
      <c r="E26" s="23">
        <f t="shared" si="5"/>
        <v>0</v>
      </c>
      <c r="F26" s="2"/>
      <c r="G26" s="14"/>
      <c r="H26" s="14"/>
      <c r="I26" s="14"/>
      <c r="J26" s="14"/>
      <c r="K26" s="14"/>
      <c r="L26" s="14"/>
    </row>
    <row r="27" spans="1:13" ht="15" x14ac:dyDescent="0.2">
      <c r="A27" s="43">
        <v>-17</v>
      </c>
      <c r="B27" s="48" t="s">
        <v>36</v>
      </c>
      <c r="C27" s="40">
        <v>8</v>
      </c>
      <c r="D27" s="38">
        <v>0</v>
      </c>
      <c r="E27" s="23">
        <f t="shared" si="5"/>
        <v>0</v>
      </c>
      <c r="F27" s="2"/>
      <c r="G27" s="14"/>
      <c r="H27" s="14"/>
      <c r="I27" s="14"/>
      <c r="J27" s="14"/>
      <c r="K27" s="14"/>
      <c r="L27" s="14"/>
    </row>
    <row r="28" spans="1:13" ht="15" x14ac:dyDescent="0.2">
      <c r="A28" s="43">
        <v>-18</v>
      </c>
      <c r="B28" s="48" t="s">
        <v>37</v>
      </c>
      <c r="C28" s="40">
        <v>4</v>
      </c>
      <c r="D28" s="38">
        <v>0</v>
      </c>
      <c r="E28" s="23">
        <f t="shared" si="5"/>
        <v>0</v>
      </c>
      <c r="F28" s="16"/>
      <c r="G28" s="14"/>
      <c r="H28" s="14"/>
      <c r="I28" s="14"/>
      <c r="J28" s="14"/>
      <c r="K28" s="14"/>
      <c r="L28" s="14"/>
    </row>
    <row r="29" spans="1:13" ht="15" x14ac:dyDescent="0.2">
      <c r="A29" s="43">
        <v>-19</v>
      </c>
      <c r="B29" s="48" t="s">
        <v>38</v>
      </c>
      <c r="C29" s="40">
        <v>10</v>
      </c>
      <c r="D29" s="38">
        <v>0</v>
      </c>
      <c r="E29" s="23">
        <f t="shared" si="5"/>
        <v>0</v>
      </c>
      <c r="F29" s="2"/>
      <c r="G29" s="14"/>
      <c r="H29" s="14"/>
      <c r="I29" s="14"/>
      <c r="J29" s="14"/>
      <c r="K29" s="14"/>
      <c r="L29" s="14"/>
      <c r="M29" s="14"/>
    </row>
    <row r="30" spans="1:13" ht="15" x14ac:dyDescent="0.2">
      <c r="A30" s="43">
        <v>-20</v>
      </c>
      <c r="B30" s="48" t="s">
        <v>39</v>
      </c>
      <c r="C30" s="40">
        <v>1</v>
      </c>
      <c r="D30" s="38">
        <v>0</v>
      </c>
      <c r="E30" s="23">
        <f t="shared" si="5"/>
        <v>0</v>
      </c>
      <c r="F30" s="2"/>
      <c r="G30" s="14"/>
      <c r="H30" s="14"/>
      <c r="I30" s="14"/>
      <c r="J30" s="14"/>
      <c r="K30" s="14"/>
      <c r="L30" s="14"/>
      <c r="M30" s="14"/>
    </row>
    <row r="31" spans="1:13" ht="15" x14ac:dyDescent="0.2">
      <c r="A31" s="43">
        <v>-21</v>
      </c>
      <c r="B31" s="48" t="s">
        <v>40</v>
      </c>
      <c r="C31" s="40">
        <v>2</v>
      </c>
      <c r="D31" s="38">
        <v>0</v>
      </c>
      <c r="E31" s="23">
        <f t="shared" si="5"/>
        <v>0</v>
      </c>
      <c r="F31" s="2"/>
      <c r="G31" s="14"/>
      <c r="H31" s="14"/>
      <c r="I31" s="14"/>
      <c r="J31" s="14"/>
      <c r="K31" s="14"/>
      <c r="L31" s="14"/>
      <c r="M31" s="14"/>
    </row>
    <row r="32" spans="1:13" ht="15" x14ac:dyDescent="0.2">
      <c r="A32" s="43">
        <v>-22</v>
      </c>
      <c r="B32" s="48" t="s">
        <v>41</v>
      </c>
      <c r="C32" s="40">
        <v>3</v>
      </c>
      <c r="D32" s="38">
        <v>0</v>
      </c>
      <c r="E32" s="23">
        <f t="shared" si="5"/>
        <v>0</v>
      </c>
      <c r="F32" s="2" t="s">
        <v>42</v>
      </c>
      <c r="G32" s="14"/>
      <c r="H32" s="14"/>
      <c r="I32" s="14"/>
      <c r="J32" s="14"/>
      <c r="K32" s="14"/>
      <c r="L32" s="14"/>
      <c r="M32" s="14"/>
    </row>
    <row r="33" spans="1:13" ht="15" x14ac:dyDescent="0.2">
      <c r="A33" s="43">
        <v>-23</v>
      </c>
      <c r="B33" s="48" t="s">
        <v>43</v>
      </c>
      <c r="C33" s="40">
        <v>4</v>
      </c>
      <c r="D33" s="38">
        <v>0</v>
      </c>
      <c r="E33" s="23">
        <f t="shared" si="5"/>
        <v>0</v>
      </c>
      <c r="F33" s="2"/>
      <c r="G33" s="14"/>
      <c r="H33" s="14"/>
      <c r="I33" s="14"/>
      <c r="J33" s="14"/>
      <c r="K33" s="14"/>
      <c r="L33" s="14"/>
      <c r="M33" s="14"/>
    </row>
    <row r="34" spans="1:13" ht="15" x14ac:dyDescent="0.2">
      <c r="A34" s="44">
        <v>-24</v>
      </c>
      <c r="B34" s="48" t="s">
        <v>44</v>
      </c>
      <c r="C34" s="40">
        <v>10</v>
      </c>
      <c r="D34" s="38">
        <v>0</v>
      </c>
      <c r="E34" s="23">
        <f t="shared" si="5"/>
        <v>0</v>
      </c>
      <c r="F34" s="2"/>
      <c r="G34" s="14"/>
      <c r="H34" s="14"/>
      <c r="I34" s="14"/>
      <c r="J34" s="14"/>
      <c r="K34" s="14"/>
      <c r="L34" s="14"/>
      <c r="M34" s="14"/>
    </row>
    <row r="35" spans="1:13" ht="15" x14ac:dyDescent="0.2">
      <c r="A35" s="44">
        <v>-25</v>
      </c>
      <c r="B35" s="48" t="s">
        <v>45</v>
      </c>
      <c r="C35" s="40">
        <v>5</v>
      </c>
      <c r="D35" s="38">
        <v>0</v>
      </c>
      <c r="E35" s="23">
        <f t="shared" si="5"/>
        <v>0</v>
      </c>
      <c r="F35" s="2"/>
      <c r="G35" s="14"/>
      <c r="H35" s="14"/>
      <c r="I35" s="14"/>
      <c r="J35" s="14"/>
      <c r="K35" s="14"/>
      <c r="L35" s="14"/>
      <c r="M35" s="14"/>
    </row>
    <row r="36" spans="1:13" ht="15" x14ac:dyDescent="0.2">
      <c r="A36" s="44">
        <v>-26</v>
      </c>
      <c r="B36" s="48" t="s">
        <v>46</v>
      </c>
      <c r="C36" s="40">
        <v>3</v>
      </c>
      <c r="D36" s="38">
        <v>0</v>
      </c>
      <c r="E36" s="23">
        <f t="shared" ref="E36:E37" si="6">D36*C36</f>
        <v>0</v>
      </c>
      <c r="F36" s="2"/>
      <c r="G36" s="14"/>
      <c r="H36" s="14"/>
      <c r="I36" s="14"/>
      <c r="J36" s="14"/>
      <c r="K36" s="14"/>
      <c r="L36" s="14"/>
      <c r="M36" s="14"/>
    </row>
    <row r="37" spans="1:13" ht="15" x14ac:dyDescent="0.2">
      <c r="A37" s="44">
        <v>-27</v>
      </c>
      <c r="B37" s="48" t="s">
        <v>47</v>
      </c>
      <c r="C37" s="40">
        <v>2</v>
      </c>
      <c r="D37" s="38">
        <v>0</v>
      </c>
      <c r="E37" s="23">
        <f t="shared" si="6"/>
        <v>0</v>
      </c>
      <c r="F37" s="2"/>
      <c r="G37" s="14"/>
      <c r="H37" s="14"/>
      <c r="I37" s="14"/>
      <c r="J37" s="14"/>
      <c r="K37" s="14"/>
      <c r="L37" s="14"/>
      <c r="M37" s="14"/>
    </row>
    <row r="38" spans="1:13" ht="15" x14ac:dyDescent="0.2">
      <c r="A38" s="25" t="s">
        <v>48</v>
      </c>
      <c r="B38" s="55"/>
      <c r="C38" s="25"/>
      <c r="D38" s="25"/>
      <c r="E38" s="27">
        <f>SUM(E25:E37)</f>
        <v>0</v>
      </c>
      <c r="F38" s="2"/>
      <c r="G38" s="14"/>
      <c r="H38" s="14"/>
      <c r="I38" s="14"/>
      <c r="J38" s="14"/>
      <c r="K38" s="14"/>
      <c r="L38" s="14"/>
      <c r="M38" s="14"/>
    </row>
    <row r="39" spans="1:13" x14ac:dyDescent="0.25">
      <c r="A39" s="96" t="s">
        <v>49</v>
      </c>
      <c r="B39" s="97"/>
      <c r="C39" s="18" t="s">
        <v>10</v>
      </c>
      <c r="D39" s="19" t="s">
        <v>11</v>
      </c>
      <c r="E39" s="29"/>
      <c r="F39" s="2"/>
      <c r="G39" s="14"/>
      <c r="H39" s="14"/>
      <c r="I39" s="14"/>
      <c r="J39" s="14"/>
      <c r="K39" s="14"/>
      <c r="L39" s="14"/>
      <c r="M39" s="14"/>
    </row>
    <row r="40" spans="1:13" ht="15" x14ac:dyDescent="0.2">
      <c r="A40" s="45">
        <v>-28</v>
      </c>
      <c r="B40" s="56" t="s">
        <v>50</v>
      </c>
      <c r="C40" s="40">
        <v>3</v>
      </c>
      <c r="D40" s="38">
        <v>0</v>
      </c>
      <c r="E40" s="23">
        <f t="shared" ref="E40:E45" si="7">D40*C40</f>
        <v>0</v>
      </c>
      <c r="F40" s="15"/>
      <c r="G40" s="14"/>
      <c r="H40" s="14"/>
      <c r="I40" s="14"/>
      <c r="J40" s="14"/>
      <c r="K40" s="14"/>
      <c r="L40" s="14"/>
      <c r="M40" s="14"/>
    </row>
    <row r="41" spans="1:13" ht="15" x14ac:dyDescent="0.2">
      <c r="A41" s="45">
        <v>-29</v>
      </c>
      <c r="B41" s="56" t="s">
        <v>51</v>
      </c>
      <c r="C41" s="40">
        <v>2</v>
      </c>
      <c r="D41" s="37">
        <v>0</v>
      </c>
      <c r="E41" s="23">
        <f t="shared" si="7"/>
        <v>0</v>
      </c>
      <c r="F41" s="2"/>
      <c r="G41" s="14"/>
      <c r="H41" s="14"/>
      <c r="I41" s="14"/>
      <c r="J41" s="14"/>
      <c r="K41" s="14"/>
      <c r="L41" s="14"/>
      <c r="M41" s="14"/>
    </row>
    <row r="42" spans="1:13" ht="30" x14ac:dyDescent="0.2">
      <c r="A42" s="45">
        <v>-30</v>
      </c>
      <c r="B42" s="49" t="s">
        <v>52</v>
      </c>
      <c r="C42" s="41">
        <v>10</v>
      </c>
      <c r="D42" s="36">
        <v>0</v>
      </c>
      <c r="E42" s="24">
        <f>IF(D42=0,0,IF(D42&gt;=2,20,10))</f>
        <v>0</v>
      </c>
      <c r="F42" s="2"/>
      <c r="G42" s="14"/>
      <c r="H42" s="14"/>
      <c r="I42" s="14"/>
      <c r="J42" s="14"/>
      <c r="K42" s="14"/>
      <c r="L42" s="14"/>
      <c r="M42" s="14"/>
    </row>
    <row r="43" spans="1:13" ht="15" x14ac:dyDescent="0.2">
      <c r="A43" s="45">
        <v>-31</v>
      </c>
      <c r="B43" s="56" t="s">
        <v>53</v>
      </c>
      <c r="C43" s="40">
        <v>1</v>
      </c>
      <c r="D43" s="36">
        <v>0</v>
      </c>
      <c r="E43" s="23">
        <f t="shared" si="7"/>
        <v>0</v>
      </c>
      <c r="F43" s="2"/>
      <c r="G43" s="14"/>
      <c r="H43" s="14"/>
      <c r="I43" s="14"/>
      <c r="J43" s="14"/>
      <c r="K43" s="14"/>
      <c r="L43" s="14"/>
      <c r="M43" s="14"/>
    </row>
    <row r="44" spans="1:13" ht="30" x14ac:dyDescent="0.2">
      <c r="A44" s="45">
        <v>-32</v>
      </c>
      <c r="B44" s="49" t="s">
        <v>54</v>
      </c>
      <c r="C44" s="41">
        <v>2</v>
      </c>
      <c r="D44" s="36">
        <v>0</v>
      </c>
      <c r="E44" s="24">
        <f t="shared" si="7"/>
        <v>0</v>
      </c>
      <c r="F44" s="2"/>
      <c r="G44" s="14"/>
      <c r="H44" s="14"/>
      <c r="I44" s="14"/>
      <c r="J44" s="14"/>
      <c r="K44" s="14"/>
      <c r="L44" s="14"/>
      <c r="M44" s="14"/>
    </row>
    <row r="45" spans="1:13" ht="15" x14ac:dyDescent="0.2">
      <c r="A45" s="46">
        <v>-33</v>
      </c>
      <c r="B45" s="56" t="s">
        <v>55</v>
      </c>
      <c r="C45" s="40">
        <v>3</v>
      </c>
      <c r="D45" s="36">
        <v>0</v>
      </c>
      <c r="E45" s="23">
        <f t="shared" si="7"/>
        <v>0</v>
      </c>
      <c r="F45" s="35" t="s">
        <v>56</v>
      </c>
      <c r="G45" s="14"/>
      <c r="H45" s="14"/>
      <c r="I45" s="14"/>
      <c r="J45" s="14"/>
      <c r="K45" s="14"/>
      <c r="L45" s="14"/>
      <c r="M45" s="14"/>
    </row>
    <row r="46" spans="1:13" ht="15" x14ac:dyDescent="0.2">
      <c r="A46" s="46">
        <v>-34</v>
      </c>
      <c r="B46" s="56" t="s">
        <v>57</v>
      </c>
      <c r="C46" s="40">
        <v>3</v>
      </c>
      <c r="D46" s="36">
        <v>0</v>
      </c>
      <c r="E46" s="23">
        <f t="shared" ref="E46" si="8">D46*C46</f>
        <v>0</v>
      </c>
      <c r="F46" s="35"/>
      <c r="G46" s="14"/>
      <c r="H46" s="14"/>
      <c r="I46" s="14"/>
      <c r="J46" s="14"/>
      <c r="K46" s="14"/>
      <c r="L46" s="14"/>
      <c r="M46" s="14"/>
    </row>
    <row r="47" spans="1:13" ht="15" x14ac:dyDescent="0.2">
      <c r="A47" s="25" t="s">
        <v>58</v>
      </c>
      <c r="B47" s="55"/>
      <c r="C47" s="25"/>
      <c r="D47" s="25"/>
      <c r="E47" s="27">
        <f>SUM(E40:E46)</f>
        <v>0</v>
      </c>
      <c r="F47" s="35"/>
      <c r="G47" s="14"/>
      <c r="H47" s="14"/>
      <c r="I47" s="14"/>
      <c r="J47" s="14"/>
      <c r="K47" s="14"/>
      <c r="L47" s="14"/>
      <c r="M47" s="14"/>
    </row>
    <row r="48" spans="1:13" x14ac:dyDescent="0.25">
      <c r="A48" s="96" t="s">
        <v>59</v>
      </c>
      <c r="B48" s="97"/>
      <c r="C48" s="18" t="s">
        <v>10</v>
      </c>
      <c r="D48" s="19" t="s">
        <v>11</v>
      </c>
      <c r="E48" s="29"/>
      <c r="F48" s="35"/>
      <c r="G48" s="14"/>
      <c r="H48" s="14"/>
      <c r="I48" s="14"/>
      <c r="J48" s="14"/>
      <c r="K48" s="14"/>
      <c r="L48" s="14"/>
      <c r="M48" s="14"/>
    </row>
    <row r="49" spans="1:13" ht="30.75" customHeight="1" x14ac:dyDescent="0.2">
      <c r="A49" s="47">
        <v>-35</v>
      </c>
      <c r="B49" s="56" t="s">
        <v>60</v>
      </c>
      <c r="C49" s="40">
        <v>1</v>
      </c>
      <c r="D49" s="39">
        <v>0</v>
      </c>
      <c r="E49" s="23">
        <f t="shared" ref="E49:E50" si="9">D49</f>
        <v>0</v>
      </c>
      <c r="F49" s="2" t="s">
        <v>61</v>
      </c>
      <c r="G49" s="14"/>
      <c r="H49" s="14"/>
      <c r="I49" s="14"/>
      <c r="J49" s="14"/>
      <c r="K49" s="14"/>
      <c r="L49" s="14"/>
      <c r="M49" s="14"/>
    </row>
    <row r="50" spans="1:13" ht="15" x14ac:dyDescent="0.2">
      <c r="A50" s="47">
        <v>-36</v>
      </c>
      <c r="B50" s="56" t="s">
        <v>62</v>
      </c>
      <c r="C50" s="40">
        <v>1</v>
      </c>
      <c r="D50" s="39">
        <v>0</v>
      </c>
      <c r="E50" s="23">
        <f t="shared" si="9"/>
        <v>0</v>
      </c>
      <c r="F50" s="35" t="s">
        <v>61</v>
      </c>
      <c r="G50" s="14"/>
      <c r="H50" s="14"/>
      <c r="I50" s="14"/>
      <c r="J50" s="14"/>
      <c r="K50" s="14"/>
      <c r="L50" s="14"/>
      <c r="M50" s="14"/>
    </row>
    <row r="51" spans="1:13" ht="15" x14ac:dyDescent="0.2">
      <c r="A51" s="47">
        <v>-37</v>
      </c>
      <c r="B51" s="56" t="s">
        <v>63</v>
      </c>
      <c r="C51" s="40">
        <v>4</v>
      </c>
      <c r="D51" s="39">
        <v>0</v>
      </c>
      <c r="E51" s="23">
        <f>D51*C51</f>
        <v>0</v>
      </c>
      <c r="F51" s="2" t="s">
        <v>64</v>
      </c>
      <c r="G51" s="14"/>
      <c r="H51" s="14"/>
      <c r="I51" s="14"/>
      <c r="J51" s="14"/>
      <c r="K51" s="14"/>
      <c r="L51" s="14"/>
      <c r="M51" s="14"/>
    </row>
    <row r="52" spans="1:13" ht="15" x14ac:dyDescent="0.2">
      <c r="A52" s="47">
        <v>-38</v>
      </c>
      <c r="B52" s="56" t="s">
        <v>65</v>
      </c>
      <c r="C52" s="40">
        <v>3</v>
      </c>
      <c r="D52" s="39">
        <v>0</v>
      </c>
      <c r="E52" s="23">
        <f>D52*C52</f>
        <v>0</v>
      </c>
      <c r="F52" s="2" t="s">
        <v>61</v>
      </c>
      <c r="G52" s="14"/>
      <c r="H52" s="14"/>
      <c r="I52" s="14"/>
      <c r="J52" s="14"/>
      <c r="K52" s="14"/>
      <c r="L52" s="14"/>
      <c r="M52" s="14"/>
    </row>
    <row r="53" spans="1:13" ht="15" x14ac:dyDescent="0.2">
      <c r="A53" s="47">
        <v>-39</v>
      </c>
      <c r="B53" s="56" t="s">
        <v>66</v>
      </c>
      <c r="C53" s="40">
        <v>6</v>
      </c>
      <c r="D53" s="39">
        <v>0</v>
      </c>
      <c r="E53" s="23">
        <f>D53*C53</f>
        <v>0</v>
      </c>
      <c r="F53" s="2" t="s">
        <v>61</v>
      </c>
      <c r="G53" s="14"/>
      <c r="H53" s="14"/>
      <c r="I53" s="14"/>
      <c r="J53" s="14"/>
      <c r="K53" s="14"/>
      <c r="L53" s="14"/>
      <c r="M53" s="14"/>
    </row>
    <row r="54" spans="1:13" ht="15" x14ac:dyDescent="0.2">
      <c r="A54" s="47">
        <v>-40</v>
      </c>
      <c r="B54" s="56" t="s">
        <v>67</v>
      </c>
      <c r="C54" s="40">
        <v>2</v>
      </c>
      <c r="D54" s="39">
        <v>0</v>
      </c>
      <c r="E54" s="23">
        <f>D54*C54</f>
        <v>0</v>
      </c>
      <c r="F54" s="2" t="s">
        <v>68</v>
      </c>
      <c r="G54" s="14"/>
      <c r="H54" s="14"/>
      <c r="I54" s="14"/>
      <c r="J54" s="14"/>
      <c r="K54" s="14"/>
      <c r="L54" s="14"/>
      <c r="M54" s="14"/>
    </row>
    <row r="55" spans="1:13" ht="15" x14ac:dyDescent="0.2">
      <c r="A55" s="47">
        <v>-41</v>
      </c>
      <c r="B55" s="56" t="s">
        <v>69</v>
      </c>
      <c r="C55" s="40">
        <v>3</v>
      </c>
      <c r="D55" s="39">
        <v>0</v>
      </c>
      <c r="E55" s="23">
        <f>IF(D55=0,0,3)</f>
        <v>0</v>
      </c>
      <c r="F55" s="2" t="s">
        <v>70</v>
      </c>
      <c r="G55" s="14"/>
      <c r="H55" s="14"/>
      <c r="I55" s="14"/>
      <c r="J55" s="14"/>
      <c r="K55" s="14"/>
      <c r="L55" s="14"/>
      <c r="M55" s="14"/>
    </row>
    <row r="56" spans="1:13" ht="15" x14ac:dyDescent="0.2">
      <c r="A56" s="47">
        <v>-42</v>
      </c>
      <c r="B56" s="56" t="s">
        <v>71</v>
      </c>
      <c r="C56" s="40">
        <v>1</v>
      </c>
      <c r="D56" s="39">
        <v>0</v>
      </c>
      <c r="E56" s="23">
        <f>D56</f>
        <v>0</v>
      </c>
      <c r="F56" s="2" t="s">
        <v>68</v>
      </c>
      <c r="G56" s="14"/>
      <c r="H56" s="14"/>
      <c r="I56" s="14"/>
      <c r="J56" s="14"/>
      <c r="K56" s="14"/>
      <c r="L56" s="14"/>
      <c r="M56" s="14"/>
    </row>
    <row r="57" spans="1:13" ht="15" x14ac:dyDescent="0.2">
      <c r="A57" s="25" t="s">
        <v>72</v>
      </c>
      <c r="B57" s="55"/>
      <c r="C57" s="25"/>
      <c r="D57" s="25"/>
      <c r="E57" s="27">
        <f>SUM(E49:E56)</f>
        <v>0</v>
      </c>
      <c r="F57" s="2"/>
      <c r="G57" s="14"/>
      <c r="H57" s="14"/>
      <c r="I57" s="14"/>
      <c r="J57" s="14"/>
      <c r="K57" s="14"/>
      <c r="L57" s="14"/>
      <c r="M57" s="14"/>
    </row>
    <row r="58" spans="1:13" x14ac:dyDescent="0.25">
      <c r="A58" s="96" t="s">
        <v>73</v>
      </c>
      <c r="B58" s="97"/>
      <c r="C58" s="18" t="s">
        <v>10</v>
      </c>
      <c r="D58" s="19" t="s">
        <v>11</v>
      </c>
      <c r="E58" s="29"/>
      <c r="F58" s="2"/>
      <c r="G58" s="14"/>
      <c r="H58" s="14"/>
      <c r="I58" s="14"/>
      <c r="J58" s="14"/>
      <c r="K58" s="14"/>
      <c r="L58" s="14"/>
      <c r="M58" s="14"/>
    </row>
    <row r="59" spans="1:13" ht="15" x14ac:dyDescent="0.2">
      <c r="A59" s="47">
        <v>-43</v>
      </c>
      <c r="B59" s="57" t="s">
        <v>74</v>
      </c>
      <c r="C59" s="40">
        <v>6</v>
      </c>
      <c r="D59" s="39">
        <v>1</v>
      </c>
      <c r="E59" s="23">
        <f t="shared" ref="E59:E62" si="10">D59*C59</f>
        <v>6</v>
      </c>
      <c r="F59" s="2" t="s">
        <v>75</v>
      </c>
      <c r="G59" s="14"/>
      <c r="H59" s="14"/>
      <c r="I59" s="14"/>
      <c r="J59" s="14"/>
      <c r="K59" s="14"/>
      <c r="L59" s="14"/>
      <c r="M59" s="14"/>
    </row>
    <row r="60" spans="1:13" ht="15" x14ac:dyDescent="0.2">
      <c r="A60" s="47">
        <v>-44</v>
      </c>
      <c r="B60" s="57" t="s">
        <v>76</v>
      </c>
      <c r="C60" s="40">
        <v>3</v>
      </c>
      <c r="D60" s="39">
        <v>1</v>
      </c>
      <c r="E60" s="23">
        <f t="shared" si="10"/>
        <v>3</v>
      </c>
      <c r="F60" s="2" t="s">
        <v>75</v>
      </c>
      <c r="G60" s="14"/>
      <c r="H60" s="14"/>
      <c r="I60" s="14"/>
      <c r="J60" s="14"/>
      <c r="K60" s="14"/>
      <c r="L60" s="14"/>
      <c r="M60" s="14"/>
    </row>
    <row r="61" spans="1:13" ht="15" x14ac:dyDescent="0.2">
      <c r="A61" s="47">
        <v>-45</v>
      </c>
      <c r="B61" s="57" t="s">
        <v>77</v>
      </c>
      <c r="C61" s="40">
        <v>5</v>
      </c>
      <c r="D61" s="39">
        <v>1</v>
      </c>
      <c r="E61" s="23">
        <f t="shared" si="10"/>
        <v>5</v>
      </c>
      <c r="F61" s="2" t="s">
        <v>78</v>
      </c>
      <c r="G61" s="14"/>
      <c r="H61" s="14"/>
      <c r="I61" s="14"/>
      <c r="J61" s="14"/>
      <c r="K61" s="14"/>
      <c r="L61" s="14"/>
      <c r="M61" s="14"/>
    </row>
    <row r="62" spans="1:13" ht="15" x14ac:dyDescent="0.2">
      <c r="A62" s="47">
        <v>-46</v>
      </c>
      <c r="B62" s="57" t="s">
        <v>79</v>
      </c>
      <c r="C62" s="40">
        <v>4</v>
      </c>
      <c r="D62" s="39">
        <v>1</v>
      </c>
      <c r="E62" s="23">
        <f t="shared" si="10"/>
        <v>4</v>
      </c>
      <c r="F62" s="2" t="s">
        <v>80</v>
      </c>
      <c r="G62" s="14"/>
      <c r="H62" s="14"/>
      <c r="I62" s="14"/>
      <c r="J62" s="14"/>
      <c r="K62" s="14"/>
      <c r="L62" s="14"/>
      <c r="M62" s="14"/>
    </row>
    <row r="63" spans="1:13" ht="15" x14ac:dyDescent="0.2">
      <c r="A63" s="47">
        <v>-47</v>
      </c>
      <c r="B63" s="57" t="s">
        <v>81</v>
      </c>
      <c r="C63" s="40">
        <v>6</v>
      </c>
      <c r="D63" s="39">
        <v>3</v>
      </c>
      <c r="E63" s="23">
        <f>D63</f>
        <v>3</v>
      </c>
      <c r="F63" s="2" t="s">
        <v>82</v>
      </c>
      <c r="G63" s="14"/>
      <c r="H63" s="14"/>
      <c r="I63" s="14"/>
      <c r="J63" s="14"/>
      <c r="K63" s="14"/>
      <c r="L63" s="14"/>
      <c r="M63" s="14"/>
    </row>
    <row r="64" spans="1:13" ht="15" x14ac:dyDescent="0.2">
      <c r="A64" s="30"/>
      <c r="B64" s="58"/>
      <c r="C64" s="21"/>
      <c r="D64" s="22"/>
      <c r="E64" s="23"/>
      <c r="F64" s="2"/>
      <c r="G64" s="14"/>
      <c r="H64" s="14"/>
      <c r="I64" s="14"/>
      <c r="J64" s="14"/>
      <c r="K64" s="14"/>
      <c r="L64" s="14"/>
      <c r="M64" s="14"/>
    </row>
    <row r="65" spans="1:13" ht="15" x14ac:dyDescent="0.2">
      <c r="A65" s="25" t="s">
        <v>83</v>
      </c>
      <c r="B65" s="55"/>
      <c r="C65" s="25"/>
      <c r="D65" s="25"/>
      <c r="E65" s="27">
        <f>SUM(E59:E64)</f>
        <v>21</v>
      </c>
      <c r="F65" s="2"/>
      <c r="K65" s="14"/>
      <c r="L65" s="14"/>
      <c r="M65" s="14"/>
    </row>
    <row r="66" spans="1:13" x14ac:dyDescent="0.2">
      <c r="A66" s="25"/>
      <c r="B66" s="59"/>
      <c r="C66" s="25"/>
      <c r="D66" s="25"/>
      <c r="E66" s="28"/>
      <c r="F66" s="2"/>
    </row>
    <row r="67" spans="1:13" ht="17.25" customHeight="1" x14ac:dyDescent="0.25">
      <c r="A67" s="25"/>
      <c r="B67" s="59"/>
      <c r="C67" s="25"/>
      <c r="D67" s="31" t="s">
        <v>3</v>
      </c>
      <c r="E67" s="27">
        <f>E7+E18+E19</f>
        <v>7</v>
      </c>
      <c r="F67" s="2"/>
    </row>
    <row r="68" spans="1:13" x14ac:dyDescent="0.25">
      <c r="A68" s="25"/>
      <c r="B68" s="59"/>
      <c r="C68" s="25"/>
      <c r="D68" s="31" t="s">
        <v>5</v>
      </c>
      <c r="E68" s="32">
        <f>E69-E67</f>
        <v>27</v>
      </c>
      <c r="F68" s="2"/>
    </row>
    <row r="69" spans="1:13" x14ac:dyDescent="0.25">
      <c r="A69" s="25"/>
      <c r="B69" s="59"/>
      <c r="C69" s="25"/>
      <c r="D69" s="31" t="s">
        <v>7</v>
      </c>
      <c r="E69" s="33">
        <f>(E14+E23+E38+E47+E57+E65)</f>
        <v>34</v>
      </c>
      <c r="F69" s="2"/>
    </row>
    <row r="70" spans="1:13" ht="14.25" x14ac:dyDescent="0.2">
      <c r="A70" s="2"/>
      <c r="B70" s="35"/>
      <c r="C70" s="4"/>
      <c r="D70" s="4"/>
      <c r="E70" s="4"/>
      <c r="F70" s="2"/>
    </row>
    <row r="71" spans="1:13" ht="14.25" x14ac:dyDescent="0.2">
      <c r="A71" s="2"/>
      <c r="B71" s="35"/>
      <c r="C71" s="4"/>
      <c r="D71" s="4"/>
      <c r="E71" s="4"/>
      <c r="F71" s="2"/>
    </row>
    <row r="72" spans="1:13" ht="14.25" hidden="1" x14ac:dyDescent="0.2">
      <c r="A72" s="2"/>
      <c r="B72" s="35"/>
      <c r="C72" s="4"/>
      <c r="D72" s="4"/>
      <c r="E72" s="4"/>
      <c r="F72" s="2"/>
    </row>
    <row r="73" spans="1:13" ht="14.25" x14ac:dyDescent="0.2">
      <c r="A73" s="2"/>
      <c r="B73" s="35"/>
      <c r="C73" s="4"/>
      <c r="D73" s="4"/>
      <c r="E73" s="4"/>
      <c r="F73" s="2"/>
    </row>
    <row r="74" spans="1:13" ht="14.25" x14ac:dyDescent="0.2">
      <c r="A74" s="2"/>
      <c r="B74" s="35"/>
      <c r="C74" s="4"/>
      <c r="D74" s="4"/>
      <c r="E74" s="4"/>
      <c r="F74" s="2"/>
    </row>
    <row r="75" spans="1:13" ht="14.25" x14ac:dyDescent="0.2">
      <c r="A75" s="2"/>
      <c r="B75" s="35"/>
      <c r="C75" s="4"/>
      <c r="D75" s="4"/>
      <c r="E75" s="4"/>
      <c r="F75" s="2"/>
    </row>
    <row r="76" spans="1:13" ht="14.25" x14ac:dyDescent="0.2">
      <c r="A76" s="2"/>
      <c r="B76" s="35"/>
      <c r="C76" s="4"/>
      <c r="D76" s="4"/>
      <c r="E76" s="4"/>
      <c r="F76" s="2"/>
    </row>
    <row r="77" spans="1:13" ht="14.25" x14ac:dyDescent="0.2">
      <c r="A77" s="2"/>
      <c r="B77" s="35"/>
      <c r="C77" s="4"/>
      <c r="D77" s="4"/>
      <c r="E77" s="4"/>
      <c r="F77" s="2"/>
    </row>
    <row r="78" spans="1:13" ht="14.25" x14ac:dyDescent="0.2">
      <c r="A78" s="2"/>
      <c r="B78" s="35"/>
      <c r="C78" s="4"/>
      <c r="D78" s="4"/>
      <c r="E78" s="4"/>
      <c r="F78" s="2"/>
    </row>
    <row r="79" spans="1:13" ht="14.25" x14ac:dyDescent="0.2">
      <c r="C79" s="1"/>
      <c r="D79" s="1"/>
      <c r="E79" s="1"/>
      <c r="F79" s="2"/>
    </row>
    <row r="80" spans="1:13" ht="14.25" x14ac:dyDescent="0.2">
      <c r="C80" s="1"/>
      <c r="D80" s="1"/>
      <c r="E80" s="1"/>
      <c r="F80" s="2"/>
    </row>
    <row r="81" spans="3:6" ht="14.25" x14ac:dyDescent="0.2">
      <c r="C81" s="1"/>
      <c r="D81" s="1"/>
      <c r="E81" s="1"/>
      <c r="F81" s="2"/>
    </row>
    <row r="82" spans="3:6" ht="14.25" x14ac:dyDescent="0.2">
      <c r="C82" s="1"/>
      <c r="D82" s="1"/>
      <c r="E82" s="1"/>
      <c r="F82" s="2"/>
    </row>
    <row r="83" spans="3:6" ht="14.25" x14ac:dyDescent="0.2">
      <c r="C83" s="1"/>
      <c r="D83" s="1"/>
      <c r="E83" s="1"/>
      <c r="F83" s="2"/>
    </row>
    <row r="84" spans="3:6" ht="14.25" x14ac:dyDescent="0.2">
      <c r="C84" s="1"/>
      <c r="D84" s="1"/>
      <c r="E84" s="1"/>
      <c r="F84" s="2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 x14ac:dyDescent="0.25"/>
  <cols>
    <col min="1" max="1" width="88.42578125" style="63" customWidth="1"/>
    <col min="2" max="2" width="7.5703125" style="63" hidden="1" customWidth="1"/>
    <col min="3" max="3" width="13.28515625" style="62" customWidth="1"/>
    <col min="4" max="4" width="17.28515625" style="62" bestFit="1" customWidth="1"/>
    <col min="5" max="5" width="20.140625" style="61" bestFit="1" customWidth="1"/>
    <col min="6" max="16384" width="10.28515625" style="61"/>
  </cols>
  <sheetData>
    <row r="1" spans="1:6" ht="42.75" customHeight="1" x14ac:dyDescent="0.75">
      <c r="A1" s="114" t="s">
        <v>84</v>
      </c>
      <c r="B1" s="114"/>
      <c r="C1" s="114"/>
      <c r="D1" s="87"/>
    </row>
    <row r="2" spans="1:6" ht="26.25" customHeight="1" x14ac:dyDescent="0.25">
      <c r="A2" s="91" t="str">
        <f>"ناوی مامۆستا: "&amp;CAD!C2</f>
        <v>ناوی مامۆستا: ئەڤین نادر قادر- قوتابی دکتۆرا</v>
      </c>
      <c r="B2" s="94" t="s">
        <v>6</v>
      </c>
      <c r="C2" s="93"/>
      <c r="D2" s="92"/>
    </row>
    <row r="3" spans="1:6" ht="33" x14ac:dyDescent="0.75">
      <c r="A3" s="91" t="str">
        <f>"نازناوی زانستی: "&amp;CAD!C5</f>
        <v>نازناوی زانستی: مامۆستای یاریدەدەر</v>
      </c>
      <c r="B3" s="90"/>
      <c r="C3" s="89"/>
      <c r="D3" s="88"/>
      <c r="E3" s="87"/>
    </row>
    <row r="4" spans="1:6" ht="36.75" customHeight="1" x14ac:dyDescent="0.25">
      <c r="A4" s="70" t="s">
        <v>85</v>
      </c>
      <c r="B4" s="70" t="s">
        <v>86</v>
      </c>
      <c r="C4" s="86" t="s">
        <v>87</v>
      </c>
      <c r="D4" s="85" t="s">
        <v>12</v>
      </c>
      <c r="E4" s="84" t="s">
        <v>88</v>
      </c>
    </row>
    <row r="5" spans="1:6" ht="18.75" x14ac:dyDescent="0.25">
      <c r="A5" s="83" t="s">
        <v>89</v>
      </c>
      <c r="B5" s="82"/>
      <c r="C5" s="81"/>
      <c r="D5" s="81"/>
      <c r="E5" s="80">
        <f>D43</f>
        <v>1.3</v>
      </c>
    </row>
    <row r="6" spans="1:6" ht="28.5" customHeight="1" x14ac:dyDescent="0.25">
      <c r="A6" s="72" t="s">
        <v>90</v>
      </c>
      <c r="B6" s="70">
        <v>8</v>
      </c>
      <c r="C6" s="71"/>
      <c r="D6" s="68">
        <f>C6*B6</f>
        <v>0</v>
      </c>
    </row>
    <row r="7" spans="1:6" ht="18.75" x14ac:dyDescent="0.25">
      <c r="A7" s="72" t="s">
        <v>91</v>
      </c>
      <c r="B7" s="70">
        <v>6</v>
      </c>
      <c r="C7" s="71">
        <v>1</v>
      </c>
      <c r="D7" s="68">
        <f>C7*B7</f>
        <v>6</v>
      </c>
    </row>
    <row r="8" spans="1:6" ht="18.75" x14ac:dyDescent="0.25">
      <c r="A8" s="72" t="s">
        <v>92</v>
      </c>
      <c r="B8" s="70">
        <v>4</v>
      </c>
      <c r="C8" s="71"/>
      <c r="D8" s="68">
        <f>C8*B8</f>
        <v>0</v>
      </c>
      <c r="E8" s="78" t="s">
        <v>93</v>
      </c>
    </row>
    <row r="9" spans="1:6" ht="18.75" x14ac:dyDescent="0.25">
      <c r="A9" s="72" t="s">
        <v>94</v>
      </c>
      <c r="B9" s="70">
        <v>3</v>
      </c>
      <c r="C9" s="71">
        <v>1</v>
      </c>
      <c r="D9" s="68">
        <f>C9*B9</f>
        <v>3</v>
      </c>
    </row>
    <row r="10" spans="1:6" ht="18.75" x14ac:dyDescent="0.25">
      <c r="A10" s="72" t="s">
        <v>95</v>
      </c>
      <c r="B10" s="70">
        <v>4</v>
      </c>
      <c r="C10" s="71"/>
      <c r="D10" s="68">
        <f>C10*B10</f>
        <v>0</v>
      </c>
    </row>
    <row r="11" spans="1:6" ht="18.75" x14ac:dyDescent="0.25">
      <c r="A11" s="72" t="s">
        <v>96</v>
      </c>
      <c r="B11" s="70">
        <v>5</v>
      </c>
      <c r="C11" s="71"/>
      <c r="D11" s="68">
        <f>IF(C11=0, 5,  0)</f>
        <v>5</v>
      </c>
      <c r="E11" s="77" t="s">
        <v>97</v>
      </c>
    </row>
    <row r="12" spans="1:6" ht="18.75" x14ac:dyDescent="0.25">
      <c r="A12" s="72" t="s">
        <v>98</v>
      </c>
      <c r="B12" s="70">
        <v>4</v>
      </c>
      <c r="C12" s="71"/>
      <c r="D12" s="68">
        <f>C12</f>
        <v>0</v>
      </c>
      <c r="E12" s="77" t="s">
        <v>97</v>
      </c>
      <c r="F12" s="78" t="s">
        <v>99</v>
      </c>
    </row>
    <row r="13" spans="1:6" ht="18.75" x14ac:dyDescent="0.25">
      <c r="A13" s="72" t="s">
        <v>100</v>
      </c>
      <c r="B13" s="70">
        <v>6</v>
      </c>
      <c r="C13" s="71"/>
      <c r="D13" s="68">
        <f>C13</f>
        <v>0</v>
      </c>
      <c r="E13" s="77" t="s">
        <v>97</v>
      </c>
      <c r="F13" s="78" t="s">
        <v>101</v>
      </c>
    </row>
    <row r="14" spans="1:6" ht="18.75" hidden="1" x14ac:dyDescent="0.25">
      <c r="A14" s="70" t="s">
        <v>102</v>
      </c>
      <c r="B14" s="70"/>
      <c r="C14" s="79"/>
      <c r="D14" s="79">
        <f>SUM(D6:D13)</f>
        <v>14</v>
      </c>
    </row>
    <row r="15" spans="1:6" ht="18.75" x14ac:dyDescent="0.25">
      <c r="A15" s="76" t="s">
        <v>103</v>
      </c>
      <c r="B15" s="76"/>
      <c r="C15" s="67"/>
      <c r="D15" s="67"/>
    </row>
    <row r="16" spans="1:6" ht="25.5" customHeight="1" x14ac:dyDescent="0.25">
      <c r="A16" s="72" t="s">
        <v>104</v>
      </c>
      <c r="B16" s="70"/>
      <c r="C16" s="71"/>
      <c r="D16" s="68">
        <f>IF(C16&gt;0,C16+4,0)</f>
        <v>0</v>
      </c>
      <c r="E16" s="77" t="s">
        <v>97</v>
      </c>
      <c r="F16" s="78" t="s">
        <v>105</v>
      </c>
    </row>
    <row r="17" spans="1:12" ht="25.5" customHeight="1" x14ac:dyDescent="0.25">
      <c r="A17" s="72" t="s">
        <v>106</v>
      </c>
      <c r="B17" s="70"/>
      <c r="C17" s="71">
        <v>2</v>
      </c>
      <c r="D17" s="68">
        <f>C17*3</f>
        <v>6</v>
      </c>
      <c r="E17" s="77" t="s">
        <v>97</v>
      </c>
      <c r="F17" s="78" t="s">
        <v>107</v>
      </c>
    </row>
    <row r="18" spans="1:12" ht="18.75" x14ac:dyDescent="0.25">
      <c r="A18" s="72" t="s">
        <v>108</v>
      </c>
      <c r="B18" s="70"/>
      <c r="C18" s="71"/>
      <c r="D18" s="68">
        <f>IF(C18=4, 5, C18)</f>
        <v>0</v>
      </c>
      <c r="E18" s="66" t="s">
        <v>109</v>
      </c>
    </row>
    <row r="19" spans="1:12" ht="22.5" customHeight="1" x14ac:dyDescent="0.25">
      <c r="A19" s="72" t="s">
        <v>110</v>
      </c>
      <c r="B19" s="70"/>
      <c r="C19" s="71"/>
      <c r="D19" s="68">
        <f>C19*3</f>
        <v>0</v>
      </c>
      <c r="E19" s="66" t="s">
        <v>111</v>
      </c>
    </row>
    <row r="20" spans="1:12" ht="22.5" customHeight="1" x14ac:dyDescent="0.25">
      <c r="A20" s="72" t="s">
        <v>112</v>
      </c>
      <c r="B20" s="70"/>
      <c r="C20" s="71"/>
      <c r="D20" s="68">
        <f>C20*4</f>
        <v>0</v>
      </c>
      <c r="E20" s="66"/>
    </row>
    <row r="21" spans="1:12" ht="18.75" x14ac:dyDescent="0.25">
      <c r="A21" s="72" t="s">
        <v>113</v>
      </c>
      <c r="B21" s="70">
        <v>5</v>
      </c>
      <c r="C21" s="71"/>
      <c r="D21" s="68">
        <f>C21*3</f>
        <v>0</v>
      </c>
      <c r="E21" s="66" t="s">
        <v>114</v>
      </c>
    </row>
    <row r="22" spans="1:12" ht="18.75" x14ac:dyDescent="0.25">
      <c r="A22" s="72" t="s">
        <v>115</v>
      </c>
      <c r="B22" s="70">
        <v>5</v>
      </c>
      <c r="C22" s="71"/>
      <c r="D22" s="68">
        <f>IF(C22=0, 0, C22*0.5)</f>
        <v>0</v>
      </c>
      <c r="E22" s="77" t="s">
        <v>97</v>
      </c>
      <c r="F22" s="66" t="s">
        <v>116</v>
      </c>
    </row>
    <row r="23" spans="1:12" ht="18.75" x14ac:dyDescent="0.25">
      <c r="A23" s="72" t="s">
        <v>117</v>
      </c>
      <c r="B23" s="70">
        <v>6</v>
      </c>
      <c r="C23" s="71"/>
      <c r="D23" s="68">
        <f>C23</f>
        <v>0</v>
      </c>
      <c r="E23" s="77" t="s">
        <v>97</v>
      </c>
      <c r="F23" s="66" t="s">
        <v>118</v>
      </c>
    </row>
    <row r="24" spans="1:12" ht="18.75" x14ac:dyDescent="0.25">
      <c r="A24" s="72" t="s">
        <v>119</v>
      </c>
      <c r="B24" s="70">
        <v>6</v>
      </c>
      <c r="C24" s="71"/>
      <c r="D24" s="68">
        <f>C24</f>
        <v>0</v>
      </c>
      <c r="E24" s="77" t="s">
        <v>97</v>
      </c>
      <c r="F24" s="66" t="s">
        <v>120</v>
      </c>
    </row>
    <row r="25" spans="1:12" ht="18.75" x14ac:dyDescent="0.25">
      <c r="A25" s="72" t="s">
        <v>121</v>
      </c>
      <c r="B25" s="70">
        <v>6</v>
      </c>
      <c r="C25" s="71"/>
      <c r="D25" s="68">
        <f>C25</f>
        <v>0</v>
      </c>
      <c r="E25" s="77" t="s">
        <v>97</v>
      </c>
      <c r="F25" s="66" t="s">
        <v>122</v>
      </c>
    </row>
    <row r="26" spans="1:12" ht="18.75" hidden="1" x14ac:dyDescent="0.25">
      <c r="A26" s="70" t="s">
        <v>102</v>
      </c>
      <c r="B26" s="70"/>
      <c r="C26" s="68"/>
      <c r="D26" s="67">
        <f>SUM(D16:D25)</f>
        <v>6</v>
      </c>
    </row>
    <row r="27" spans="1:12" ht="18.75" x14ac:dyDescent="0.3">
      <c r="A27" s="76" t="s">
        <v>123</v>
      </c>
      <c r="B27" s="75"/>
      <c r="C27" s="67"/>
      <c r="D27" s="67"/>
      <c r="E27" s="66"/>
    </row>
    <row r="28" spans="1:12" ht="31.5" x14ac:dyDescent="0.25">
      <c r="A28" s="74" t="s">
        <v>124</v>
      </c>
      <c r="B28" s="70">
        <v>5</v>
      </c>
      <c r="C28" s="71"/>
      <c r="D28" s="68">
        <f>C28*10</f>
        <v>0</v>
      </c>
      <c r="E28" s="66" t="s">
        <v>125</v>
      </c>
      <c r="L28" s="66"/>
    </row>
    <row r="29" spans="1:12" ht="34.5" customHeight="1" x14ac:dyDescent="0.25">
      <c r="A29" s="74" t="s">
        <v>126</v>
      </c>
      <c r="B29" s="70">
        <v>3</v>
      </c>
      <c r="C29" s="71">
        <v>2</v>
      </c>
      <c r="D29" s="68">
        <f>C29*3</f>
        <v>6</v>
      </c>
      <c r="E29" s="66" t="s">
        <v>127</v>
      </c>
    </row>
    <row r="30" spans="1:12" ht="18.75" x14ac:dyDescent="0.25">
      <c r="A30" s="72" t="s">
        <v>128</v>
      </c>
      <c r="B30" s="70">
        <v>4</v>
      </c>
      <c r="C30" s="71"/>
      <c r="D30" s="68">
        <f>C30</f>
        <v>0</v>
      </c>
      <c r="E30" s="66" t="s">
        <v>129</v>
      </c>
    </row>
    <row r="31" spans="1:12" ht="18.75" x14ac:dyDescent="0.25">
      <c r="A31" s="72" t="s">
        <v>130</v>
      </c>
      <c r="B31" s="70">
        <v>2</v>
      </c>
      <c r="C31" s="71"/>
      <c r="D31" s="68">
        <f>C31*2</f>
        <v>0</v>
      </c>
      <c r="E31" s="66" t="s">
        <v>131</v>
      </c>
    </row>
    <row r="32" spans="1:12" ht="18.75" x14ac:dyDescent="0.25">
      <c r="A32" s="72" t="s">
        <v>132</v>
      </c>
      <c r="B32" s="70">
        <v>3</v>
      </c>
      <c r="C32" s="71"/>
      <c r="D32" s="68">
        <f>C32*3</f>
        <v>0</v>
      </c>
      <c r="E32" s="66" t="s">
        <v>133</v>
      </c>
    </row>
    <row r="33" spans="1:5" ht="18.75" x14ac:dyDescent="0.25">
      <c r="A33" s="72" t="s">
        <v>134</v>
      </c>
      <c r="B33" s="70"/>
      <c r="C33" s="71"/>
      <c r="D33" s="68">
        <f>IF(C33=1,4,IF(C33=2,5,0))</f>
        <v>0</v>
      </c>
      <c r="E33" s="66" t="s">
        <v>135</v>
      </c>
    </row>
    <row r="34" spans="1:5" ht="18.75" x14ac:dyDescent="0.25">
      <c r="A34" s="72" t="s">
        <v>136</v>
      </c>
      <c r="B34" s="70">
        <v>2</v>
      </c>
      <c r="C34" s="71"/>
      <c r="D34" s="68">
        <f>C34*3</f>
        <v>0</v>
      </c>
      <c r="E34" s="66" t="s">
        <v>137</v>
      </c>
    </row>
    <row r="35" spans="1:5" ht="18.75" x14ac:dyDescent="0.25">
      <c r="A35" s="72" t="s">
        <v>138</v>
      </c>
      <c r="B35" s="70">
        <v>3</v>
      </c>
      <c r="C35" s="71"/>
      <c r="D35" s="68">
        <f>C35*2</f>
        <v>0</v>
      </c>
      <c r="E35" s="66" t="s">
        <v>139</v>
      </c>
    </row>
    <row r="36" spans="1:5" ht="24.75" customHeight="1" x14ac:dyDescent="0.25">
      <c r="A36" s="73" t="s">
        <v>140</v>
      </c>
      <c r="B36" s="70"/>
      <c r="C36" s="71"/>
      <c r="D36" s="68">
        <f>IF(C36=0,0,IF(C36&gt;=1,10,0))</f>
        <v>0</v>
      </c>
      <c r="E36" s="66"/>
    </row>
    <row r="37" spans="1:5" ht="18.75" x14ac:dyDescent="0.25">
      <c r="A37" s="72" t="s">
        <v>141</v>
      </c>
      <c r="B37" s="70">
        <v>6</v>
      </c>
      <c r="C37" s="71"/>
      <c r="D37" s="68">
        <f>IF(C37=0,0,IF(C37=1,3,IF(C37=2,6)))</f>
        <v>0</v>
      </c>
      <c r="E37" s="66" t="s">
        <v>142</v>
      </c>
    </row>
    <row r="38" spans="1:5" ht="18.75" x14ac:dyDescent="0.25">
      <c r="A38" s="72" t="s">
        <v>143</v>
      </c>
      <c r="B38" s="70">
        <v>10</v>
      </c>
      <c r="C38" s="71"/>
      <c r="D38" s="68">
        <f>C38*5</f>
        <v>0</v>
      </c>
      <c r="E38" s="66" t="s">
        <v>144</v>
      </c>
    </row>
    <row r="39" spans="1:5" ht="18.75" x14ac:dyDescent="0.25">
      <c r="A39" s="72" t="s">
        <v>145</v>
      </c>
      <c r="B39" s="70">
        <v>10</v>
      </c>
      <c r="C39" s="71"/>
      <c r="D39" s="68">
        <f>C39*10</f>
        <v>0</v>
      </c>
      <c r="E39" s="66" t="s">
        <v>146</v>
      </c>
    </row>
    <row r="40" spans="1:5" ht="18.75" x14ac:dyDescent="0.25">
      <c r="A40" s="72" t="s">
        <v>147</v>
      </c>
      <c r="B40" s="70">
        <v>10</v>
      </c>
      <c r="C40" s="71"/>
      <c r="D40" s="68">
        <f>C40*10</f>
        <v>0</v>
      </c>
      <c r="E40" s="66" t="s">
        <v>146</v>
      </c>
    </row>
    <row r="41" spans="1:5" ht="18.75" hidden="1" x14ac:dyDescent="0.3">
      <c r="A41" s="70" t="s">
        <v>102</v>
      </c>
      <c r="B41" s="69"/>
      <c r="C41" s="68"/>
      <c r="D41" s="67">
        <f>SUM(D28:D40)</f>
        <v>6</v>
      </c>
      <c r="E41" s="66"/>
    </row>
    <row r="42" spans="1:5" ht="18.75" hidden="1" x14ac:dyDescent="0.25">
      <c r="A42" s="109" t="s">
        <v>148</v>
      </c>
      <c r="B42" s="110"/>
      <c r="C42" s="111"/>
      <c r="D42" s="65">
        <f>D41+D26+D14</f>
        <v>26</v>
      </c>
    </row>
    <row r="43" spans="1:5" ht="18.75" x14ac:dyDescent="0.25">
      <c r="A43" s="112" t="s">
        <v>149</v>
      </c>
      <c r="B43" s="113"/>
      <c r="C43" s="113"/>
      <c r="D43" s="64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7" t="s">
        <v>150</v>
      </c>
      <c r="B1" s="5"/>
      <c r="C1">
        <v>0</v>
      </c>
    </row>
    <row r="2" spans="1:3" ht="14.25" x14ac:dyDescent="0.2">
      <c r="A2" s="7" t="s">
        <v>151</v>
      </c>
      <c r="B2" s="5"/>
      <c r="C2">
        <v>1</v>
      </c>
    </row>
    <row r="3" spans="1:3" ht="14.25" x14ac:dyDescent="0.2">
      <c r="A3" s="8" t="s">
        <v>152</v>
      </c>
      <c r="B3" s="5"/>
      <c r="C3">
        <v>2</v>
      </c>
    </row>
    <row r="4" spans="1:3" ht="14.25" x14ac:dyDescent="0.2">
      <c r="A4" s="8" t="s">
        <v>153</v>
      </c>
      <c r="B4" s="5"/>
      <c r="C4">
        <v>3</v>
      </c>
    </row>
    <row r="5" spans="1:3" ht="14.25" customHeight="1" x14ac:dyDescent="0.2">
      <c r="A5" s="8" t="s">
        <v>154</v>
      </c>
      <c r="B5" s="5"/>
    </row>
    <row r="6" spans="1:3" ht="14.25" x14ac:dyDescent="0.2">
      <c r="A6" s="8" t="s">
        <v>155</v>
      </c>
      <c r="B6" s="5"/>
    </row>
    <row r="7" spans="1:3" ht="14.25" x14ac:dyDescent="0.2">
      <c r="A7" s="8" t="s">
        <v>156</v>
      </c>
      <c r="B7" s="5"/>
    </row>
    <row r="8" spans="1:3" ht="14.25" x14ac:dyDescent="0.2">
      <c r="A8" s="8" t="s">
        <v>157</v>
      </c>
      <c r="B8" s="5"/>
    </row>
    <row r="9" spans="1:3" ht="14.25" x14ac:dyDescent="0.2">
      <c r="A9" s="7" t="s">
        <v>158</v>
      </c>
      <c r="B9" s="5"/>
    </row>
    <row r="10" spans="1:3" ht="14.25" x14ac:dyDescent="0.2">
      <c r="A10" s="8" t="s">
        <v>159</v>
      </c>
      <c r="B10" s="5"/>
    </row>
    <row r="11" spans="1:3" ht="14.25" x14ac:dyDescent="0.2">
      <c r="A11" s="8" t="s">
        <v>160</v>
      </c>
      <c r="B11" s="5"/>
    </row>
    <row r="12" spans="1:3" ht="14.25" x14ac:dyDescent="0.2">
      <c r="A12" s="8" t="s">
        <v>161</v>
      </c>
      <c r="B12" s="5"/>
    </row>
    <row r="13" spans="1:3" ht="14.25" x14ac:dyDescent="0.2">
      <c r="A13" s="8" t="s">
        <v>162</v>
      </c>
      <c r="B13" s="5"/>
    </row>
    <row r="14" spans="1:3" ht="14.25" x14ac:dyDescent="0.2">
      <c r="A14" s="8" t="s">
        <v>163</v>
      </c>
      <c r="B14" s="5"/>
    </row>
    <row r="15" spans="1:3" ht="14.25" x14ac:dyDescent="0.2">
      <c r="A15" s="8" t="s">
        <v>164</v>
      </c>
      <c r="B15" s="5"/>
    </row>
    <row r="16" spans="1:3" ht="14.25" x14ac:dyDescent="0.2">
      <c r="A16" s="50" t="s">
        <v>165</v>
      </c>
    </row>
    <row r="17" spans="1:1" x14ac:dyDescent="0.2">
      <c r="A17" s="14" t="s">
        <v>166</v>
      </c>
    </row>
    <row r="18" spans="1:1" x14ac:dyDescent="0.2">
      <c r="A18" s="14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Raz</cp:lastModifiedBy>
  <cp:revision/>
  <dcterms:created xsi:type="dcterms:W3CDTF">2023-05-11T18:53:13Z</dcterms:created>
  <dcterms:modified xsi:type="dcterms:W3CDTF">2023-05-25T21:03:00Z</dcterms:modified>
  <cp:category/>
  <cp:contentStatus/>
</cp:coreProperties>
</file>