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زانستخوازي به رده وام 2022-2023\"/>
    </mc:Choice>
  </mc:AlternateContent>
  <xr:revisionPtr revIDLastSave="0" documentId="13_ncr:1_{FB5795A3-8169-4F54-9C71-CDCBDEBBB3B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<sst xmlns="http://schemas.openxmlformats.org/spreadsheetml/2006/main" count="205" uniqueCount="171">
  <si>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</si>
  <si>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</si>
  <si>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</si>
  <si>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</si>
  <si>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</si>
  <si>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</si>
  <si>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</si>
  <si>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</si>
  <si>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</si>
  <si>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</si>
  <si>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</si>
  <si>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</si>
  <si>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</si>
  <si>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</si>
  <si>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</si>
  <si>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</si>
  <si>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</si>
  <si>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</si>
  <si>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</si>
  <si>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</si>
  <si>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</si>
  <si>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</si>
  <si>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</si>
  <si>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</si>
  <si>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</si>
  <si>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</si>
  <si>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</si>
  <si>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</si>
  <si>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</si>
  <si>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</si>
  <si>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</si>
  <si>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</si>
  <si>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</si>
  <si>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</si>
  <si>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</si>
  <si>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</si>
  <si>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</si>
  <si>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</si>
  <si>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</si>
  <si>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</si>
  <si>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</si>
  <si>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</si>
  <si>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</si>
  <si>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</si>
  <si>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</si>
  <si>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</si>
  <si>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</si>
  <si>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</si>
  <si>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</si>
  <si>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</si>
  <si>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</si>
  <si>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</si>
  <si>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</si>
  <si>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</si>
  <si>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</si>
  <si>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</si>
  <si>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</si>
  <si>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</si>
  <si>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</si>
  <si>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</si>
  <si>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</si>
  <si>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</si>
  <si>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</si>
  <si>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</si>
  <si>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</si>
  <si>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</si>
  <si>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</si>
  <si>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</si>
  <si>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</si>
  <si>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</si>
  <si>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</si>
  <si>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</si>
  <si>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</si>
  <si>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</si>
  <si>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</si>
  <si>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</si>
  <si>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</si>
  <si>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</si>
  <si>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</si>
  <si>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</si>
  <si>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</si>
  <si>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</si>
  <si>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</si>
  <si>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</si>
  <si>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</si>
  <si>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</si>
  <si>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</si>
  <si>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</si>
  <si>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</si>
  <si>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</si>
  <si>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</si>
  <si>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</si>
  <si>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</si>
  <si>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</si>
  <si>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</si>
  <si>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</si>
  <si>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</si>
  <si>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</si>
  <si>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</si>
  <si>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</si>
  <si>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</si>
  <si>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</si>
  <si>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</si>
  <si>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</si>
  <si>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</si>
  <si>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</si>
  <si>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</si>
  <si>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</si>
  <si>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</si>
  <si>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</si>
  <si>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</si>
  <si>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</si>
  <si>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</si>
  <si>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</si>
  <si>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</si>
  <si>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</si>
  <si>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</si>
  <si>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</si>
  <si>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</si>
  <si>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</si>
  <si>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</si>
  <si>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</si>
  <si>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</si>
  <si>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</si>
  <si>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</si>
  <si>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</si>
  <si>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</si>
  <si>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</si>
  <si>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</si>
  <si>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</si>
  <si>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</si>
  <si>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</si>
  <si>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</si>
  <si>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</si>
  <si>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</si>
  <si>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</si>
  <si>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</si>
  <si>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</si>
  <si>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</si>
  <si>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</si>
  <si>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</si>
  <si>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</si>
  <si>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</si>
  <si>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</si>
  <si>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</si>
  <si>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</si>
  <si>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</si>
  <si>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</si>
  <si>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</si>
  <si>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</si>
  <si>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</si>
  <si>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</si>
  <si>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</si>
  <si>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</si>
  <si>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</si>
  <si>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</si>
  <si>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</si>
  <si>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</si>
  <si>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</si>
  <si>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</si>
  <si>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</si>
  <si>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</si>
  <si>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</si>
  <si>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</si>
  <si>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</si>
  <si>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</si>
  <si>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</si>
  <si>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</si>
  <si>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ئه يوب صابر كه ريم</t>
  </si>
  <si>
    <t>پرۆفیسۆری یاریدەدەر</t>
  </si>
  <si>
    <t>فيزيك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</si>
</sst>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34" zoomScale="90" zoomScaleNormal="90" zoomScaleSheetLayoutView="100" workbookViewId="0">
      <selection activeCell="E9" sqref="E9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6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13</v>
      </c>
    </row>
    <row r="3" spans="1:13" ht="15.6">
      <c r="A3" s="98" t="s">
        <v>45</v>
      </c>
      <c r="B3" s="99"/>
      <c r="C3" s="95" t="s">
        <v>52</v>
      </c>
      <c r="D3" s="96"/>
      <c r="E3" s="4" t="s">
        <v>11</v>
      </c>
      <c r="F3" s="9">
        <f t="shared" ref="F3" si="0">E68</f>
        <v>118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98" t="s">
        <v>46</v>
      </c>
      <c r="B4" s="99"/>
      <c r="C4" s="95" t="s">
        <v>170</v>
      </c>
      <c r="D4" s="96"/>
      <c r="E4" s="4" t="s">
        <v>12</v>
      </c>
      <c r="F4" s="10">
        <f>IF(E69&gt;199,200, E69)</f>
        <v>131</v>
      </c>
    </row>
    <row r="5" spans="1:13" ht="15.6">
      <c r="A5" s="98" t="s">
        <v>47</v>
      </c>
      <c r="B5" s="99"/>
      <c r="C5" s="95" t="s">
        <v>169</v>
      </c>
      <c r="D5" s="96"/>
      <c r="E5" s="1"/>
      <c r="F5" s="1"/>
    </row>
    <row r="6" spans="1:13" ht="17.39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11</v>
      </c>
      <c r="E7" s="22">
        <f>D7</f>
        <v>11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3</v>
      </c>
      <c r="E8" s="22">
        <f t="shared" ref="E8:E11" si="1">D8*C8</f>
        <v>9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4</v>
      </c>
      <c r="E11" s="22">
        <f t="shared" si="1"/>
        <v>40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63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1</v>
      </c>
      <c r="E18" s="23">
        <f t="shared" si="3"/>
        <v>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2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1</v>
      </c>
      <c r="E26" s="22">
        <f t="shared" si="5"/>
        <v>4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/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6</v>
      </c>
      <c r="E37" s="22">
        <f t="shared" si="6"/>
        <v>12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16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3</v>
      </c>
      <c r="E41" s="22">
        <f t="shared" si="7"/>
        <v>6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6</v>
      </c>
      <c r="E43" s="22">
        <f t="shared" si="7"/>
        <v>6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2</v>
      </c>
      <c r="E44" s="23">
        <f t="shared" si="7"/>
        <v>4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1</v>
      </c>
      <c r="E45" s="22">
        <f t="shared" si="7"/>
        <v>3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29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2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13</v>
      </c>
      <c r="F67" s="3"/>
    </row>
    <row r="68" spans="1:13" ht="15.6">
      <c r="A68" s="24"/>
      <c r="B68" s="55"/>
      <c r="C68" s="24"/>
      <c r="D68" s="30" t="s">
        <v>11</v>
      </c>
      <c r="E68" s="31">
        <f>E69-E67</f>
        <v>118</v>
      </c>
      <c r="F68" s="3"/>
    </row>
    <row r="69" spans="1:13" ht="15.6">
      <c r="A69" s="24"/>
      <c r="B69" s="55"/>
      <c r="C69" s="24"/>
      <c r="D69" s="30" t="s">
        <v>12</v>
      </c>
      <c r="E69" s="32">
        <f>(E14+E23+E38+E47+E57+E65)</f>
        <v>131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44" sqref="N44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ئه يوب صابر كه ريم</v>
      </c>
      <c r="B2" s="87" t="s">
        <v>46</v>
      </c>
      <c r="C2" s="86"/>
      <c r="D2" s="85"/>
    </row>
    <row r="3" spans="1:6" ht="27.6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">
      <c r="A8" s="67" t="s">
        <v>149</v>
      </c>
      <c r="B8" s="65">
        <v>4</v>
      </c>
      <c r="C8" s="66">
        <v>3</v>
      </c>
      <c r="D8" s="63">
        <f>C8*B8</f>
        <v>12</v>
      </c>
      <c r="E8" s="61" t="s">
        <v>148</v>
      </c>
    </row>
    <row r="9" spans="1:6" ht="18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">
      <c r="A10" s="67" t="s">
        <v>146</v>
      </c>
      <c r="B10" s="65">
        <v>4</v>
      </c>
      <c r="C10" s="66">
        <v>3</v>
      </c>
      <c r="D10" s="63">
        <f>C10*B10</f>
        <v>12</v>
      </c>
    </row>
    <row r="11" spans="1:6" ht="18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57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5</v>
      </c>
      <c r="D16" s="63">
        <f>IF(C16&gt;0,C16+4,0)</f>
        <v>9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>
        <v>1</v>
      </c>
      <c r="D20" s="63">
        <f>C20*4</f>
        <v>4</v>
      </c>
      <c r="E20" s="61"/>
    </row>
    <row r="21" spans="1:12" ht="18">
      <c r="A21" s="67" t="s">
        <v>131</v>
      </c>
      <c r="B21" s="65">
        <v>5</v>
      </c>
      <c r="C21" s="66">
        <v>3</v>
      </c>
      <c r="D21" s="63">
        <f>C21*3</f>
        <v>9</v>
      </c>
      <c r="E21" s="61" t="s">
        <v>161</v>
      </c>
    </row>
    <row r="22" spans="1:12" ht="18">
      <c r="A22" s="67" t="s">
        <v>130</v>
      </c>
      <c r="B22" s="65">
        <v>5</v>
      </c>
      <c r="C22" s="66">
        <v>6</v>
      </c>
      <c r="D22" s="63">
        <f>IF(C22=0, 0, C22*0.5)</f>
        <v>3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45</v>
      </c>
    </row>
    <row r="27" spans="1:12" ht="18">
      <c r="A27" s="71" t="s">
        <v>121</v>
      </c>
      <c r="B27" s="70"/>
      <c r="C27" s="62"/>
      <c r="D27" s="62"/>
      <c r="E27" s="61"/>
    </row>
    <row r="28" spans="1:12" ht="31.2">
      <c r="A28" s="69" t="s">
        <v>166</v>
      </c>
      <c r="B28" s="65">
        <v>5</v>
      </c>
      <c r="C28" s="66">
        <v>4</v>
      </c>
      <c r="D28" s="63">
        <f>C28*10</f>
        <v>40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">
      <c r="A30" s="67" t="s">
        <v>117</v>
      </c>
      <c r="B30" s="65">
        <v>4</v>
      </c>
      <c r="C30" s="66">
        <v>3</v>
      </c>
      <c r="D30" s="63">
        <f>C30</f>
        <v>3</v>
      </c>
      <c r="E30" s="61" t="s">
        <v>116</v>
      </c>
    </row>
    <row r="31" spans="1:12" ht="18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>
      <c r="A38" s="67" t="s">
        <v>102</v>
      </c>
      <c r="B38" s="65">
        <v>10</v>
      </c>
      <c r="C38" s="66">
        <v>1</v>
      </c>
      <c r="D38" s="63">
        <f>C38*5</f>
        <v>5</v>
      </c>
      <c r="E38" s="61" t="s">
        <v>101</v>
      </c>
    </row>
    <row r="39" spans="1:5" ht="18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57</v>
      </c>
      <c r="E41" s="61"/>
    </row>
    <row r="42" spans="1:5" ht="18" hidden="1">
      <c r="A42" s="102" t="s">
        <v>96</v>
      </c>
      <c r="B42" s="103"/>
      <c r="C42" s="104"/>
      <c r="D42" s="60">
        <f>D41+D26+D14</f>
        <v>159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HelpTech</dc:creator>
  <cp:lastModifiedBy>HelpTech</cp:lastModifiedBy>
  <dcterms:created xsi:type="dcterms:W3CDTF">2023-05-24T21:13:12Z</dcterms:created>
  <dcterms:modified xsi:type="dcterms:W3CDTF">2023-05-30T08:33:29Z</dcterms:modified>
</cp:coreProperties>
</file>