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m83\Downloads\"/>
    </mc:Choice>
  </mc:AlternateContent>
  <bookViews>
    <workbookView xWindow="0" yWindow="0" windowWidth="23040" windowHeight="9192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<sst xmlns="http://schemas.openxmlformats.org/spreadsheetml/2006/main" count="203" uniqueCount="169">
  <si>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</si>
  <si>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</si>
  <si>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</si>
  <si>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</si>
  <si>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</si>
  <si>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</si>
  <si>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</si>
  <si>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</si>
  <si>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</si>
  <si>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</si>
  <si>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</si>
  <si>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</si>
  <si>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</si>
  <si>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</si>
  <si>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</si>
  <si>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</si>
  <si>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</si>
  <si>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</si>
  <si>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</si>
  <si>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</si>
  <si>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</si>
  <si>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</si>
  <si>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</si>
  <si>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</si>
  <si>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</si>
  <si>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</si>
  <si>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</si>
  <si>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</si>
  <si>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</si>
  <si>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</si>
  <si>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</si>
  <si>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</si>
  <si>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</si>
  <si>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</si>
  <si>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</si>
  <si>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</si>
  <si>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</si>
  <si>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</si>
  <si>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</si>
  <si>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</si>
  <si>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</si>
  <si>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</si>
  <si>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</si>
  <si>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</si>
  <si>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</si>
  <si>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</si>
  <si>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</si>
  <si>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</si>
  <si>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</si>
  <si>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</si>
  <si>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</si>
  <si>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</si>
  <si>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</si>
  <si>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</si>
  <si>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</si>
  <si>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</si>
  <si>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</si>
  <si>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</si>
  <si>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</si>
  <si>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</si>
  <si>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</si>
  <si>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</si>
  <si>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</si>
  <si>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</si>
  <si>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</si>
  <si>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</si>
  <si>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</si>
  <si>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</si>
  <si>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</si>
  <si>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</si>
  <si>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</si>
  <si>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</si>
  <si>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</si>
  <si>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</si>
  <si>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</si>
  <si>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</si>
  <si>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</si>
  <si>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</si>
  <si>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</si>
  <si>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</si>
  <si>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</si>
  <si>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</si>
  <si>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</si>
  <si>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</si>
  <si>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</si>
  <si>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</si>
  <si>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</si>
  <si>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</si>
  <si>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</si>
  <si>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</si>
  <si>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</si>
  <si>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</si>
  <si>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</si>
  <si>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</si>
  <si>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</si>
  <si>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</si>
  <si>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</si>
  <si>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</si>
  <si>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</si>
  <si>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</si>
  <si>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</si>
  <si>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</si>
  <si>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</si>
  <si>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</si>
  <si>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</si>
  <si>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</si>
  <si>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</si>
  <si>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</si>
  <si>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</si>
  <si>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</si>
  <si>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</si>
  <si>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</si>
  <si>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</si>
  <si>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</si>
  <si>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</si>
  <si>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</si>
  <si>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</si>
  <si>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</si>
  <si>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</si>
  <si>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</si>
  <si>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</si>
  <si>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</si>
  <si>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</si>
  <si>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</si>
  <si>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</si>
  <si>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</si>
  <si>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</si>
  <si>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</si>
  <si>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</si>
  <si>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</si>
  <si>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</si>
  <si>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</si>
  <si>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</si>
  <si>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</si>
  <si>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</si>
  <si>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</si>
  <si>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</si>
  <si>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</si>
  <si>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</si>
  <si>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</si>
  <si>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</si>
  <si>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</si>
  <si>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</si>
  <si>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</si>
  <si>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</si>
  <si>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</si>
  <si>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</si>
  <si>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</si>
  <si>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</si>
  <si>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</si>
  <si>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</si>
  <si>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</si>
  <si>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</si>
  <si>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</si>
  <si>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</si>
  <si>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</si>
  <si>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</si>
  <si>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</si>
  <si>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</si>
  <si>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</si>
  <si>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</si>
  <si>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</si>
  <si>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</si>
  <si>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</si>
  <si>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</si>
  <si>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</si>
  <si>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دەروین هاوار محمد</t>
  </si>
  <si>
    <t>Food Technology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</si>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</sst>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opLeftCell="A5" zoomScale="110" zoomScaleNormal="110" zoomScaleSheetLayoutView="100" workbookViewId="0">
      <selection activeCell="A7" sqref="A7"/>
    </sheetView>
  </sheetViews>
  <sheetFormatPr defaultColWidth="14.44140625" defaultRowHeight="15.75" customHeight="1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 ht="15.6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36</v>
      </c>
    </row>
    <row r="3" spans="1:13" ht="15.6">
      <c r="A3" s="101" t="s">
        <v>42</v>
      </c>
      <c r="B3" s="102"/>
      <c r="C3" s="109" t="s">
        <v>56</v>
      </c>
      <c r="D3" s="110"/>
      <c r="E3" s="5" t="s">
        <v>11</v>
      </c>
      <c r="F3" s="12">
        <f t="shared" ref="F3" si="0">E67</f>
        <v>31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67</v>
      </c>
    </row>
    <row r="5" spans="1:13" ht="15.6">
      <c r="A5" s="101" t="s">
        <v>44</v>
      </c>
      <c r="B5" s="102"/>
      <c r="C5" s="109" t="s">
        <v>168</v>
      </c>
      <c r="D5" s="110"/>
      <c r="E5" s="1"/>
      <c r="F5" s="1"/>
    </row>
    <row r="6" spans="1:13" ht="17.399999999999999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11" t="s">
        <v>146</v>
      </c>
      <c r="G7" s="111"/>
      <c r="H7" s="111"/>
      <c r="I7" s="111"/>
    </row>
    <row r="8" spans="1:13" ht="14.25" customHeight="1">
      <c r="A8" s="44">
        <v>-2</v>
      </c>
      <c r="B8" s="50" t="s">
        <v>150</v>
      </c>
      <c r="C8" s="42">
        <v>3</v>
      </c>
      <c r="D8" s="40">
        <v>3</v>
      </c>
      <c r="E8" s="25">
        <f t="shared" ref="E8:E11" si="1">D8*C8</f>
        <v>9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0</v>
      </c>
      <c r="E9" s="25">
        <f t="shared" si="1"/>
        <v>0</v>
      </c>
      <c r="F9" s="111"/>
      <c r="G9" s="111"/>
      <c r="H9" s="111"/>
      <c r="I9" s="111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11"/>
      <c r="G11" s="111"/>
      <c r="H11" s="111"/>
      <c r="I11" s="111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>
      <c r="A14" s="28" t="s">
        <v>65</v>
      </c>
      <c r="B14" s="55"/>
      <c r="C14" s="28"/>
      <c r="D14" s="28"/>
      <c r="E14" s="29">
        <f>SUM(E7:E13)</f>
        <v>39</v>
      </c>
      <c r="F14" s="111"/>
      <c r="G14" s="111"/>
      <c r="H14" s="111"/>
      <c r="I14" s="111"/>
    </row>
    <row r="15" spans="1:13" ht="23.25" customHeight="1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>
      <c r="A18" s="44">
        <v>-10</v>
      </c>
      <c r="B18" s="56" t="s">
        <v>69</v>
      </c>
      <c r="C18" s="43">
        <v>2</v>
      </c>
      <c r="D18" s="38">
        <v>3</v>
      </c>
      <c r="E18" s="26">
        <f t="shared" si="3"/>
        <v>6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6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6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4</v>
      </c>
      <c r="E42" s="25">
        <f t="shared" si="7"/>
        <v>4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4</v>
      </c>
      <c r="F46" s="37"/>
      <c r="G46" s="16"/>
      <c r="H46" s="16"/>
      <c r="I46" s="16"/>
      <c r="J46" s="16"/>
      <c r="K46" s="16"/>
      <c r="L46" s="16"/>
      <c r="M46" s="16"/>
    </row>
    <row r="47" spans="1:13" ht="15.6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1</v>
      </c>
      <c r="E48" s="25">
        <f t="shared" ref="E48:E49" si="9">D48</f>
        <v>1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1</v>
      </c>
      <c r="E55" s="25">
        <f>D55</f>
        <v>1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2</v>
      </c>
      <c r="F56" s="4"/>
      <c r="G56" s="16"/>
      <c r="H56" s="16"/>
      <c r="I56" s="16"/>
      <c r="J56" s="16"/>
      <c r="K56" s="16"/>
      <c r="L56" s="16"/>
      <c r="M56" s="16"/>
    </row>
    <row r="57" spans="1:13" ht="15.6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 ht="15.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36</v>
      </c>
      <c r="F66" s="4"/>
    </row>
    <row r="67" spans="1:6" ht="15.6">
      <c r="A67" s="27"/>
      <c r="B67" s="61"/>
      <c r="C67" s="27"/>
      <c r="D67" s="33" t="s">
        <v>11</v>
      </c>
      <c r="E67" s="34">
        <f>E68-E66</f>
        <v>31</v>
      </c>
      <c r="F67" s="4"/>
    </row>
    <row r="68" spans="1:6" ht="15.6">
      <c r="A68" s="27"/>
      <c r="B68" s="61"/>
      <c r="C68" s="27"/>
      <c r="D68" s="33" t="s">
        <v>12</v>
      </c>
      <c r="E68" s="35">
        <f>(E14+E23+E37+E46+E56+E64)</f>
        <v>67</v>
      </c>
      <c r="F68" s="4"/>
    </row>
    <row r="69" spans="1:6" ht="13.8">
      <c r="A69" s="3"/>
      <c r="B69" s="37"/>
      <c r="C69" s="6"/>
      <c r="D69" s="6"/>
      <c r="E69" s="6"/>
      <c r="F69" s="3"/>
    </row>
    <row r="70" spans="1:6" ht="13.8">
      <c r="A70" s="3"/>
      <c r="B70" s="37"/>
      <c r="C70" s="6"/>
      <c r="D70" s="6"/>
      <c r="E70" s="6"/>
      <c r="F70" s="3"/>
    </row>
    <row r="71" spans="1:6" ht="13.8" hidden="1">
      <c r="A71" s="3"/>
      <c r="B71" s="37"/>
      <c r="C71" s="6"/>
      <c r="D71" s="6"/>
      <c r="E71" s="6"/>
      <c r="F71" s="3"/>
    </row>
    <row r="72" spans="1:6" ht="13.8">
      <c r="A72" s="3"/>
      <c r="B72" s="37"/>
      <c r="C72" s="6"/>
      <c r="D72" s="6"/>
      <c r="E72" s="2"/>
      <c r="F72" s="3"/>
    </row>
    <row r="73" spans="1:6" ht="13.8">
      <c r="A73" s="3"/>
      <c r="B73" s="37"/>
      <c r="C73" s="6"/>
      <c r="D73" s="6"/>
      <c r="E73" s="6"/>
      <c r="F73" s="3"/>
    </row>
    <row r="74" spans="1:6" ht="13.8">
      <c r="A74" s="3"/>
      <c r="B74" s="37"/>
      <c r="C74" s="6"/>
      <c r="D74" s="6"/>
      <c r="E74" s="6"/>
      <c r="F74" s="3"/>
    </row>
    <row r="75" spans="1:6" ht="13.8">
      <c r="A75" s="3"/>
      <c r="B75" s="37"/>
      <c r="C75" s="6"/>
      <c r="D75" s="6"/>
      <c r="E75" s="6"/>
      <c r="F75" s="3"/>
    </row>
    <row r="76" spans="1:6" ht="13.8">
      <c r="A76" s="3"/>
      <c r="B76" s="37"/>
      <c r="C76" s="6"/>
      <c r="D76" s="6"/>
      <c r="E76" s="6"/>
      <c r="F76" s="3"/>
    </row>
    <row r="77" spans="1:6" ht="13.8">
      <c r="A77" s="3"/>
      <c r="B77" s="37"/>
      <c r="C77" s="6"/>
      <c r="D77" s="6"/>
      <c r="E77" s="2"/>
      <c r="F77" s="3"/>
    </row>
    <row r="78" spans="1:6" ht="13.8">
      <c r="C78" s="1"/>
      <c r="D78" s="1"/>
      <c r="E78" s="1"/>
      <c r="F78" s="3"/>
    </row>
    <row r="79" spans="1:6" ht="13.8">
      <c r="C79" s="1"/>
      <c r="D79" s="1"/>
      <c r="E79" s="1"/>
      <c r="F79" s="3"/>
    </row>
    <row r="80" spans="1:6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2">
      <c r="C84" s="1"/>
      <c r="D84" s="1"/>
      <c r="E84" s="1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/>
    <row r="1004" spans="3:5" ht="13.2"/>
    <row r="1005" spans="3:5" ht="13.2"/>
    <row r="1006" spans="3:5" ht="13.2"/>
    <row r="1007" spans="3:5" ht="13.2"/>
    <row r="1008" spans="3:5" ht="13.2"/>
    <row r="1009" ht="13.2"/>
    <row r="1010" ht="13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0" sqref="A20"/>
    </sheetView>
  </sheetViews>
  <sheetFormatPr defaultColWidth="10.33203125" defaultRowHeight="14.4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دەروین هاوار محمد</v>
      </c>
      <c r="B2" s="93" t="s">
        <v>43</v>
      </c>
      <c r="C2" s="94"/>
      <c r="D2" s="90"/>
    </row>
    <row r="3" spans="1:6" ht="27.6">
      <c r="A3" s="92" t="str">
        <f>"نازناوی زانستی: "&amp;CAD!C5</f>
        <v>نازناوی زانستی: مامۆستای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">
      <c r="A5" s="84" t="s">
        <v>133</v>
      </c>
      <c r="B5" s="83"/>
      <c r="C5" s="82"/>
      <c r="D5" s="82"/>
      <c r="E5" s="85">
        <f>D43</f>
        <v>4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">
      <c r="A7" s="74" t="s">
        <v>131</v>
      </c>
      <c r="B7" s="72">
        <v>6</v>
      </c>
      <c r="C7" s="73">
        <v>2</v>
      </c>
      <c r="D7" s="70">
        <f>C7*B7</f>
        <v>12</v>
      </c>
    </row>
    <row r="8" spans="1:6" ht="18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">
      <c r="A9" s="74" t="s">
        <v>128</v>
      </c>
      <c r="B9" s="72">
        <v>3</v>
      </c>
      <c r="C9" s="73">
        <v>3</v>
      </c>
      <c r="D9" s="70">
        <f>C9*B9</f>
        <v>9</v>
      </c>
    </row>
    <row r="10" spans="1:6" ht="18">
      <c r="A10" s="74" t="s">
        <v>127</v>
      </c>
      <c r="B10" s="72">
        <v>4</v>
      </c>
      <c r="C10" s="73">
        <v>2</v>
      </c>
      <c r="D10" s="70">
        <f>C10*B10</f>
        <v>8</v>
      </c>
    </row>
    <row r="11" spans="1:6" ht="18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" hidden="1">
      <c r="A14" s="72" t="s">
        <v>85</v>
      </c>
      <c r="B14" s="72"/>
      <c r="C14" s="81"/>
      <c r="D14" s="81">
        <f>SUM(D6:D13)</f>
        <v>42</v>
      </c>
    </row>
    <row r="15" spans="1:6" ht="18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">
      <c r="A18" s="74" t="s">
        <v>116</v>
      </c>
      <c r="B18" s="72"/>
      <c r="C18" s="73"/>
      <c r="D18" s="70">
        <f>IF(C18=4, 5, C18)</f>
        <v>0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">
      <c r="A21" s="74" t="s">
        <v>154</v>
      </c>
      <c r="B21" s="72">
        <v>5</v>
      </c>
      <c r="C21" s="73">
        <f>CAD!D8+CAD!D16</f>
        <v>3</v>
      </c>
      <c r="D21" s="70">
        <f>C21*3</f>
        <v>9</v>
      </c>
      <c r="E21" s="68" t="s">
        <v>141</v>
      </c>
    </row>
    <row r="22" spans="1:12" ht="18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" hidden="1">
      <c r="A26" s="72" t="s">
        <v>85</v>
      </c>
      <c r="B26" s="72"/>
      <c r="C26" s="70"/>
      <c r="D26" s="69">
        <f>SUM(D16:D25)</f>
        <v>9</v>
      </c>
    </row>
    <row r="27" spans="1:12" ht="18">
      <c r="A27" s="78" t="s">
        <v>105</v>
      </c>
      <c r="B27" s="77"/>
      <c r="C27" s="69"/>
      <c r="D27" s="69"/>
      <c r="E27" s="68"/>
    </row>
    <row r="28" spans="1:12" ht="31.2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/>
      <c r="D29" s="70">
        <f>C29*3</f>
        <v>0</v>
      </c>
      <c r="E29" s="68" t="s">
        <v>102</v>
      </c>
    </row>
    <row r="30" spans="1:12" ht="18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">
      <c r="A31" s="74" t="s">
        <v>99</v>
      </c>
      <c r="B31" s="72">
        <v>2</v>
      </c>
      <c r="C31" s="73">
        <v>3</v>
      </c>
      <c r="D31" s="70">
        <f>C31*2</f>
        <v>6</v>
      </c>
      <c r="E31" s="68" t="s">
        <v>98</v>
      </c>
    </row>
    <row r="32" spans="1:12" ht="18">
      <c r="A32" s="74" t="s">
        <v>97</v>
      </c>
      <c r="B32" s="72">
        <v>3</v>
      </c>
      <c r="C32" s="73">
        <v>3</v>
      </c>
      <c r="D32" s="70">
        <f>C32*3</f>
        <v>9</v>
      </c>
      <c r="E32" s="68" t="s">
        <v>96</v>
      </c>
    </row>
    <row r="33" spans="1:5" ht="18">
      <c r="A33" s="74" t="s">
        <v>95</v>
      </c>
      <c r="B33" s="72"/>
      <c r="C33" s="73">
        <v>2</v>
      </c>
      <c r="D33" s="70">
        <f>IF(C33=1,4,IF(C33=2,5,0))</f>
        <v>5</v>
      </c>
      <c r="E33" s="68" t="s">
        <v>94</v>
      </c>
    </row>
    <row r="34" spans="1:5" ht="18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">
      <c r="A35" s="74" t="s">
        <v>157</v>
      </c>
      <c r="B35" s="72">
        <v>3</v>
      </c>
      <c r="C35" s="73">
        <v>3</v>
      </c>
      <c r="D35" s="70">
        <f>C35*2</f>
        <v>6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">
      <c r="A37" s="74" t="s">
        <v>91</v>
      </c>
      <c r="B37" s="72">
        <v>6</v>
      </c>
      <c r="C37" s="73">
        <v>1</v>
      </c>
      <c r="D37" s="70">
        <f>IF(C37=0,0,IF(C37=1,3,IF(C37=2,6)))</f>
        <v>3</v>
      </c>
      <c r="E37" s="68" t="s">
        <v>90</v>
      </c>
    </row>
    <row r="38" spans="1:5" ht="18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" hidden="1">
      <c r="A41" s="72" t="s">
        <v>85</v>
      </c>
      <c r="B41" s="71"/>
      <c r="C41" s="70"/>
      <c r="D41" s="69">
        <f>SUM(D28:D40)</f>
        <v>29</v>
      </c>
      <c r="E41" s="68"/>
    </row>
    <row r="42" spans="1:5" ht="18" hidden="1">
      <c r="A42" s="112" t="s">
        <v>84</v>
      </c>
      <c r="B42" s="113"/>
      <c r="C42" s="114"/>
      <c r="D42" s="67">
        <f>D41+D26+D14</f>
        <v>80</v>
      </c>
    </row>
    <row r="43" spans="1:5" ht="17.399999999999999">
      <c r="A43" s="115" t="s">
        <v>83</v>
      </c>
      <c r="B43" s="116"/>
      <c r="C43" s="116"/>
      <c r="D43" s="66">
        <f>IF(D42&gt;=100, (100*5/100), (D42*5/100))</f>
        <v>4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9" t="s">
        <v>45</v>
      </c>
      <c r="B1" s="7"/>
      <c r="C1">
        <v>0</v>
      </c>
    </row>
    <row r="2" spans="1:3" ht="13.8">
      <c r="A2" s="9" t="s">
        <v>54</v>
      </c>
      <c r="B2" s="7"/>
      <c r="C2">
        <v>1</v>
      </c>
    </row>
    <row r="3" spans="1:3" ht="13.8">
      <c r="A3" s="10" t="s">
        <v>46</v>
      </c>
      <c r="B3" s="7"/>
      <c r="C3">
        <v>2</v>
      </c>
    </row>
    <row r="4" spans="1:3" ht="13.8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3.8">
      <c r="A6" s="10" t="s">
        <v>62</v>
      </c>
      <c r="B6" s="7"/>
    </row>
    <row r="7" spans="1:3" ht="13.8">
      <c r="A7" s="10" t="s">
        <v>47</v>
      </c>
      <c r="B7" s="7"/>
    </row>
    <row r="8" spans="1:3" ht="13.8">
      <c r="A8" s="10" t="s">
        <v>48</v>
      </c>
      <c r="B8" s="7"/>
    </row>
    <row r="9" spans="1:3" ht="13.8">
      <c r="A9" s="9" t="s">
        <v>49</v>
      </c>
      <c r="B9" s="7"/>
    </row>
    <row r="10" spans="1:3" ht="13.8">
      <c r="A10" s="10" t="s">
        <v>57</v>
      </c>
      <c r="B10" s="7"/>
    </row>
    <row r="11" spans="1:3" ht="13.8">
      <c r="A11" s="10" t="s">
        <v>56</v>
      </c>
      <c r="B11" s="7"/>
    </row>
    <row r="12" spans="1:3" ht="13.8">
      <c r="A12" s="10" t="s">
        <v>50</v>
      </c>
      <c r="B12" s="7"/>
    </row>
    <row r="13" spans="1:3" ht="13.8">
      <c r="A13" s="10" t="s">
        <v>51</v>
      </c>
      <c r="B13" s="7"/>
    </row>
    <row r="14" spans="1:3" ht="13.8">
      <c r="A14" s="10" t="s">
        <v>52</v>
      </c>
      <c r="B14" s="7"/>
    </row>
    <row r="15" spans="1:3" ht="13.8">
      <c r="A15" s="10" t="s">
        <v>53</v>
      </c>
      <c r="B15" s="7"/>
    </row>
    <row r="16" spans="1:3" ht="13.8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 Jabari</cp:lastModifiedBy>
  <dcterms:modified xsi:type="dcterms:W3CDTF">2024-05-31T19:56:33Z</dcterms:modified>
</cp:coreProperties>
</file>