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 Self\Aa\Q. A\Q. A 2023\"/>
    </mc:Choice>
  </mc:AlternateContent>
  <xr:revisionPtr revIDLastSave="0" documentId="13_ncr:1_{114EB9DA-3E12-4676-9230-81FA4EA6C09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<sst xmlns="http://schemas.openxmlformats.org/spreadsheetml/2006/main" count="205" uniqueCount="171">
  <si>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</si>
  <si>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</si>
  <si>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</si>
  <si>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</si>
  <si>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</si>
  <si>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</si>
  <si>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</si>
  <si>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</si>
  <si>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</si>
  <si>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</si>
  <si>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</si>
  <si>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</si>
  <si>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</si>
  <si>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</si>
  <si>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</si>
  <si>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</si>
  <si>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</si>
  <si>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</si>
  <si>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</si>
  <si>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</si>
  <si>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</si>
  <si>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</si>
  <si>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</si>
  <si>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</si>
  <si>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</si>
  <si>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</si>
  <si>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</si>
  <si>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</si>
  <si>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</si>
  <si>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</si>
  <si>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</si>
  <si>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</si>
  <si>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</si>
  <si>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</si>
  <si>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</si>
  <si>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</si>
  <si>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</si>
  <si>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</si>
  <si>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</si>
  <si>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</si>
  <si>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</si>
  <si>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</si>
  <si>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</si>
  <si>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</si>
  <si>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</si>
  <si>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</si>
  <si>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</si>
  <si>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</si>
  <si>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</si>
  <si>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</si>
  <si>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</si>
  <si>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</si>
  <si>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</si>
  <si>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</si>
  <si>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</si>
  <si>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</si>
  <si>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</si>
  <si>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</si>
  <si>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</si>
  <si>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</si>
  <si>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</si>
  <si>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</si>
  <si>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</si>
  <si>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</si>
  <si>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</si>
  <si>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</si>
  <si>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</si>
  <si>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</si>
  <si>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</si>
  <si>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</si>
  <si>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</si>
  <si>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</si>
  <si>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</si>
  <si>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</si>
  <si>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</si>
  <si>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</si>
  <si>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</si>
  <si>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</si>
  <si>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</si>
  <si>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</si>
  <si>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</si>
  <si>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</si>
  <si>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</si>
  <si>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</si>
  <si>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</si>
  <si>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</si>
  <si>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</si>
  <si>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</si>
  <si>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</si>
  <si>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</si>
  <si>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</si>
  <si>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</si>
  <si>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</si>
  <si>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</si>
  <si>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</si>
  <si>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</si>
  <si>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</si>
  <si>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</si>
  <si>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</si>
  <si>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</si>
  <si>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</si>
  <si>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</si>
  <si>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</si>
  <si>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</si>
  <si>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</si>
  <si>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</si>
  <si>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</si>
  <si>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</si>
  <si>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</si>
  <si>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</si>
  <si>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</si>
  <si>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</si>
  <si>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</si>
  <si>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</si>
  <si>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</si>
  <si>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</si>
  <si>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</si>
  <si>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</si>
  <si>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</si>
  <si>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</si>
  <si>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</si>
  <si>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</si>
  <si>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</si>
  <si>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</si>
  <si>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</si>
  <si>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</si>
  <si>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</si>
  <si>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</si>
  <si>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</si>
  <si>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</si>
  <si>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</si>
  <si>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</si>
  <si>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</si>
  <si>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</si>
  <si>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</si>
  <si>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</si>
  <si>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</si>
  <si>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</si>
  <si>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</si>
  <si>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</si>
  <si>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</si>
  <si>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</si>
  <si>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</si>
  <si>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</si>
  <si>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</si>
  <si>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</si>
  <si>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</si>
  <si>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</si>
  <si>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</si>
  <si>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</si>
  <si>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</si>
  <si>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</si>
  <si>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</si>
  <si>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</si>
  <si>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</si>
  <si>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</si>
  <si>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</si>
  <si>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</si>
  <si>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</si>
  <si>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</si>
  <si>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</si>
  <si>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</si>
  <si>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</si>
  <si>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</si>
  <si>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</si>
  <si>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</si>
  <si>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</si>
  <si>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</si>
  <si>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دڵشاد محمود عبدالرحمن</t>
  </si>
  <si>
    <t>مێژوو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</si>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</sst>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Normal="100" zoomScaleSheetLayoutView="100" workbookViewId="0">
      <selection activeCell="D63" sqref="D63"/>
    </sheetView>
  </sheetViews>
  <sheetFormatPr defaultColWidth="14.46484375" defaultRowHeight="15.75" customHeight="1" x14ac:dyDescent="0.35"/>
  <cols>
    <col min="1" max="1" width="4.6640625" customWidth="1"/>
    <col min="2" max="2" width="78.33203125" style="56" customWidth="1"/>
    <col min="3" max="3" width="17.86328125" bestFit="1" customWidth="1"/>
    <col min="4" max="4" width="22.6640625" bestFit="1" customWidth="1"/>
    <col min="5" max="5" width="16.86328125" customWidth="1"/>
    <col min="6" max="6" width="17.6640625" customWidth="1"/>
  </cols>
  <sheetData>
    <row r="1" spans="1:13" ht="34.5" customHeight="1" x14ac:dyDescent="0.55000000000000004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" x14ac:dyDescent="0.4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13</v>
      </c>
    </row>
    <row r="3" spans="1:13" ht="15" x14ac:dyDescent="0.4">
      <c r="A3" s="91" t="s">
        <v>45</v>
      </c>
      <c r="B3" s="92"/>
      <c r="C3" s="99" t="s">
        <v>51</v>
      </c>
      <c r="D3" s="100"/>
      <c r="E3" s="4" t="s">
        <v>11</v>
      </c>
      <c r="F3" s="9">
        <f t="shared" ref="F3" si="0">E68</f>
        <v>131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144</v>
      </c>
    </row>
    <row r="5" spans="1:13" ht="15" x14ac:dyDescent="0.4">
      <c r="A5" s="91" t="s">
        <v>47</v>
      </c>
      <c r="B5" s="92"/>
      <c r="C5" s="99" t="s">
        <v>170</v>
      </c>
      <c r="D5" s="100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101" t="s">
        <v>167</v>
      </c>
      <c r="G7" s="101"/>
      <c r="H7" s="101"/>
      <c r="I7" s="101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101"/>
      <c r="G9" s="101"/>
      <c r="H9" s="101"/>
      <c r="I9" s="101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16</v>
      </c>
      <c r="F14" s="101"/>
      <c r="G14" s="101"/>
      <c r="H14" s="101"/>
      <c r="I14" s="101"/>
    </row>
    <row r="15" spans="1:13" ht="23.25" customHeight="1" x14ac:dyDescent="0.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34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8</v>
      </c>
      <c r="E41" s="22">
        <f t="shared" si="7"/>
        <v>16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9</v>
      </c>
      <c r="E43" s="22">
        <f t="shared" si="7"/>
        <v>9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1</v>
      </c>
      <c r="E45" s="22">
        <f t="shared" si="7"/>
        <v>3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65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2</v>
      </c>
      <c r="E54" s="22">
        <f>D54*C54</f>
        <v>4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13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131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144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defaultColWidth="10.33203125" defaultRowHeight="14.25" x14ac:dyDescent="0.45"/>
  <cols>
    <col min="1" max="1" width="88.46484375" style="57" customWidth="1"/>
    <col min="2" max="2" width="7.53125" style="57" hidden="1" customWidth="1"/>
    <col min="3" max="3" width="13.33203125" style="58" customWidth="1"/>
    <col min="4" max="4" width="17.33203125" style="58" bestFit="1" customWidth="1"/>
    <col min="5" max="5" width="20.1328125" style="57" bestFit="1" customWidth="1"/>
    <col min="6" max="16384" width="10.33203125" style="57"/>
  </cols>
  <sheetData>
    <row r="1" spans="1:6" ht="42.75" customHeight="1" x14ac:dyDescent="1.5">
      <c r="A1" s="107" t="s">
        <v>157</v>
      </c>
      <c r="B1" s="107"/>
      <c r="C1" s="107"/>
      <c r="D1" s="80"/>
    </row>
    <row r="2" spans="1:6" ht="26.25" customHeight="1" x14ac:dyDescent="0.45">
      <c r="A2" s="84" t="str">
        <f>"ناوی مامۆستا: "&amp;CAD!C2</f>
        <v>ناوی مامۆستا: د. دڵشاد محمود عبدالرحمن</v>
      </c>
      <c r="B2" s="87" t="s">
        <v>46</v>
      </c>
      <c r="C2" s="86"/>
      <c r="D2" s="85"/>
    </row>
    <row r="3" spans="1:6" ht="33.4" x14ac:dyDescent="1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">
      <c r="A5" s="76" t="s">
        <v>152</v>
      </c>
      <c r="B5" s="75"/>
      <c r="C5" s="74"/>
      <c r="D5" s="74"/>
      <c r="E5" s="73">
        <f>D43</f>
        <v>4.1500000000000004</v>
      </c>
    </row>
    <row r="6" spans="1:6" ht="28.5" customHeight="1" x14ac:dyDescent="0.45">
      <c r="A6" s="67" t="s">
        <v>151</v>
      </c>
      <c r="B6" s="65">
        <v>8</v>
      </c>
      <c r="C6" s="66"/>
      <c r="D6" s="63">
        <f>C6*B6</f>
        <v>0</v>
      </c>
    </row>
    <row r="7" spans="1:6" ht="18" x14ac:dyDescent="0.4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45">
      <c r="A8" s="67" t="s">
        <v>149</v>
      </c>
      <c r="B8" s="65">
        <v>4</v>
      </c>
      <c r="C8" s="66">
        <v>4</v>
      </c>
      <c r="D8" s="63">
        <f>C8*B8</f>
        <v>16</v>
      </c>
      <c r="E8" s="61" t="s">
        <v>148</v>
      </c>
    </row>
    <row r="9" spans="1:6" ht="18" x14ac:dyDescent="0.4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" x14ac:dyDescent="0.45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4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4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4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45">
      <c r="A14" s="65" t="s">
        <v>97</v>
      </c>
      <c r="B14" s="65"/>
      <c r="C14" s="63"/>
      <c r="D14" s="63">
        <f>SUM(D6:D13)</f>
        <v>33</v>
      </c>
    </row>
    <row r="15" spans="1:6" ht="18" x14ac:dyDescent="0.45">
      <c r="A15" s="71" t="s">
        <v>140</v>
      </c>
      <c r="B15" s="71"/>
      <c r="C15" s="62"/>
      <c r="D15" s="62"/>
    </row>
    <row r="16" spans="1:6" ht="25.5" customHeight="1" x14ac:dyDescent="0.4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4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4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 x14ac:dyDescent="0.45">
      <c r="A19" s="67" t="s">
        <v>133</v>
      </c>
      <c r="B19" s="65"/>
      <c r="C19" s="66">
        <v>3</v>
      </c>
      <c r="D19" s="63">
        <f>C19*3</f>
        <v>9</v>
      </c>
      <c r="E19" s="61" t="s">
        <v>160</v>
      </c>
    </row>
    <row r="20" spans="1:12" ht="22.5" customHeight="1" x14ac:dyDescent="0.45">
      <c r="A20" s="67" t="s">
        <v>132</v>
      </c>
      <c r="B20" s="65"/>
      <c r="C20" s="66">
        <v>2</v>
      </c>
      <c r="D20" s="63">
        <f>C20*4</f>
        <v>8</v>
      </c>
      <c r="E20" s="61"/>
    </row>
    <row r="21" spans="1:12" ht="18" x14ac:dyDescent="0.4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 x14ac:dyDescent="0.4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4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4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4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45">
      <c r="A26" s="65" t="s">
        <v>97</v>
      </c>
      <c r="B26" s="65"/>
      <c r="C26" s="63"/>
      <c r="D26" s="62">
        <f>SUM(D16:D25)</f>
        <v>23</v>
      </c>
    </row>
    <row r="27" spans="1:12" ht="18" x14ac:dyDescent="0.55000000000000004">
      <c r="A27" s="71" t="s">
        <v>121</v>
      </c>
      <c r="B27" s="70"/>
      <c r="C27" s="62"/>
      <c r="D27" s="62"/>
      <c r="E27" s="61"/>
    </row>
    <row r="28" spans="1:12" ht="30" x14ac:dyDescent="0.4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5">
      <c r="A29" s="69" t="s">
        <v>119</v>
      </c>
      <c r="B29" s="65">
        <v>3</v>
      </c>
      <c r="C29" s="66">
        <v>4</v>
      </c>
      <c r="D29" s="63">
        <f>C29*3</f>
        <v>12</v>
      </c>
      <c r="E29" s="61" t="s">
        <v>118</v>
      </c>
    </row>
    <row r="30" spans="1:12" ht="18" x14ac:dyDescent="0.45">
      <c r="A30" s="67" t="s">
        <v>117</v>
      </c>
      <c r="B30" s="65">
        <v>4</v>
      </c>
      <c r="C30" s="66">
        <v>3</v>
      </c>
      <c r="D30" s="63">
        <f>C30</f>
        <v>3</v>
      </c>
      <c r="E30" s="61" t="s">
        <v>116</v>
      </c>
    </row>
    <row r="31" spans="1:12" ht="18" x14ac:dyDescent="0.4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" x14ac:dyDescent="0.4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4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4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4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4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4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" x14ac:dyDescent="0.4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4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4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55000000000000004">
      <c r="A41" s="65" t="s">
        <v>97</v>
      </c>
      <c r="B41" s="64"/>
      <c r="C41" s="63"/>
      <c r="D41" s="62">
        <f>SUM(D28:D40)</f>
        <v>27</v>
      </c>
      <c r="E41" s="61"/>
    </row>
    <row r="42" spans="1:5" ht="18" hidden="1" x14ac:dyDescent="0.45">
      <c r="A42" s="102" t="s">
        <v>96</v>
      </c>
      <c r="B42" s="103"/>
      <c r="C42" s="104"/>
      <c r="D42" s="60">
        <f>D41+D26+D14</f>
        <v>83</v>
      </c>
    </row>
    <row r="43" spans="1:5" ht="17.25" x14ac:dyDescent="0.45">
      <c r="A43" s="105" t="s">
        <v>95</v>
      </c>
      <c r="B43" s="106"/>
      <c r="C43" s="106"/>
      <c r="D43" s="59">
        <f>IF(D42&gt;=100, (100*5/100), (D42*5/100))</f>
        <v>4.1500000000000004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464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Habib</cp:lastModifiedBy>
  <dcterms:modified xsi:type="dcterms:W3CDTF">2023-05-30T17:26:09Z</dcterms:modified>
</cp:coreProperties>
</file>