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6897D9A-1DB9-4A09-90B6-A1C21BFB9829}" xr6:coauthVersionLast="47" xr6:coauthVersionMax="47" xr10:uidLastSave="{00000000-0000-0000-0000-000000000000}"/>
  <bookViews>
    <workbookView xWindow="6555" yWindow="0" windowWidth="10245" windowHeight="10800" xr2:uid="{00000000-000D-0000-FFFF-FFFF00000000}"/>
  </bookViews>
  <sheets>
    <sheet name="Grade Distribution Table 50%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F17" i="1"/>
  <c r="D22" i="1"/>
  <c r="G17" i="1"/>
  <c r="F20" i="1"/>
  <c r="F19" i="1"/>
  <c r="F18" i="1"/>
  <c r="F12" i="1"/>
  <c r="F16" i="1"/>
  <c r="F21" i="1"/>
  <c r="F13" i="1"/>
  <c r="G19" i="1" l="1"/>
  <c r="G20" i="1"/>
  <c r="G18" i="1"/>
  <c r="H21" i="1" l="1"/>
  <c r="F22" i="1"/>
  <c r="F15" i="1"/>
  <c r="F14" i="1"/>
  <c r="G14" i="1" s="1"/>
  <c r="D7" i="1"/>
  <c r="G15" i="1" l="1"/>
  <c r="H15" i="1"/>
  <c r="G22" i="1"/>
  <c r="H22" i="1" s="1"/>
  <c r="F23" i="1"/>
  <c r="H23" i="1" l="1"/>
</calcChain>
</file>

<file path=xl/sharedStrings.xml><?xml version="1.0" encoding="utf-8"?>
<sst xmlns="http://schemas.openxmlformats.org/spreadsheetml/2006/main" count="48" uniqueCount="33">
  <si>
    <t>Academic Year</t>
  </si>
  <si>
    <t>Semester:</t>
  </si>
  <si>
    <t>2024-2025</t>
  </si>
  <si>
    <t>ECTS:</t>
  </si>
  <si>
    <t>Total number of credit hour</t>
  </si>
  <si>
    <t>Prerequisite:</t>
  </si>
  <si>
    <t>-</t>
  </si>
  <si>
    <t>Detail</t>
  </si>
  <si>
    <t xml:space="preserve">Type </t>
  </si>
  <si>
    <t>Number</t>
  </si>
  <si>
    <t>Time Factor</t>
  </si>
  <si>
    <t>Total</t>
  </si>
  <si>
    <t>Grade Factor:</t>
  </si>
  <si>
    <t>Hours</t>
  </si>
  <si>
    <t xml:space="preserve">Total Grade </t>
  </si>
  <si>
    <t>Attendance (Face to face hours)</t>
  </si>
  <si>
    <t>Final exam (Preparation+Practical)</t>
  </si>
  <si>
    <t>Theoretical Part</t>
  </si>
  <si>
    <t>Practical Part</t>
  </si>
  <si>
    <t xml:space="preserve">Total </t>
  </si>
  <si>
    <t>Grade</t>
  </si>
  <si>
    <t>Module</t>
  </si>
  <si>
    <t>Mid Term Exam (Preparation+Practice)</t>
  </si>
  <si>
    <t>Seminar (Preparation+Practice)</t>
  </si>
  <si>
    <t>Homwork (Preparation+Practice)</t>
  </si>
  <si>
    <t>Quiz (Preparation+Practice)</t>
  </si>
  <si>
    <t>Weekly Reports or H.w (Preparation+Practice)</t>
  </si>
  <si>
    <t>Other Activitie (Seminar,…) (Preparation+Practice)</t>
  </si>
  <si>
    <t>ECTS Calculator and Grade Distribution Table</t>
  </si>
  <si>
    <t>Theoretical hours/week</t>
  </si>
  <si>
    <t>Practical hours/week</t>
  </si>
  <si>
    <t xml:space="preserve">Basic Organic Chemistry 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</si>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</sst>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rgb="FF000000"/>
      <name val="Times New Roman"/>
      <family val="1"/>
    </font>
    <font>
      <sz val="12"/>
      <color rgb="FFC00000"/>
      <name val="Times New Roman"/>
      <family val="1"/>
    </font>
    <font>
      <sz val="12"/>
      <color theme="8" tint="0.39997558519241921"/>
      <name val="Times New Roman"/>
      <family val="1"/>
    </font>
    <font>
      <b/>
      <sz val="14"/>
      <color theme="1"/>
      <name val="Times New Roman"/>
      <family val="1"/>
    </font>
    <font>
      <sz val="11"/>
      <color theme="5" tint="-0.249977111117893"/>
      <name val="Calibri"/>
      <family val="2"/>
      <scheme val="minor"/>
    </font>
    <font>
      <sz val="12"/>
      <color theme="5" tint="-0.249977111117893"/>
      <name val="Times New Roman"/>
      <family val="1"/>
    </font>
    <font>
      <sz val="12"/>
      <color theme="9" tint="-0.249977111117893"/>
      <name val="Times New Roman"/>
      <family val="1"/>
    </font>
    <font>
      <sz val="11"/>
      <color theme="9" tint="-0.249977111117893"/>
      <name val="Calibri"/>
      <family val="2"/>
      <scheme val="minor"/>
    </font>
    <font>
      <sz val="12"/>
      <color rgb="FFFF0000"/>
      <name val="Times New Roman"/>
      <family val="1"/>
    </font>
    <font>
      <sz val="14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H23"/>
  <sheetViews>
    <sheetView tabSelected="1" view="pageBreakPreview" zoomScale="96" zoomScaleNormal="100" zoomScaleSheetLayoutView="96" workbookViewId="0">
      <selection activeCell="A3" sqref="A3:H3"/>
    </sheetView>
  </sheetViews>
  <sheetFormatPr defaultRowHeight="15" x14ac:dyDescent="0.25"/>
  <cols>
    <col min="1" max="1" width="17" customWidth="1"/>
    <col min="2" max="2" width="27.85546875" customWidth="1"/>
    <col min="3" max="3" width="8.85546875" customWidth="1"/>
    <col min="4" max="5" width="11.7109375" customWidth="1"/>
    <col min="6" max="6" width="11" customWidth="1"/>
    <col min="7" max="7" width="0.7109375" hidden="1" customWidth="1"/>
    <col min="8" max="8" width="28.7109375" customWidth="1"/>
  </cols>
  <sheetData>
    <row r="1" spans="1:8" ht="18.75" x14ac:dyDescent="0.3">
      <c r="A1" s="17" t="s">
        <v>28</v>
      </c>
      <c r="B1" s="17"/>
      <c r="C1" s="17"/>
      <c r="D1" s="17"/>
      <c r="E1" s="17"/>
      <c r="F1" s="17"/>
      <c r="G1" s="17"/>
      <c r="H1" s="17"/>
    </row>
    <row r="2" spans="1:8" ht="18.75" x14ac:dyDescent="0.25">
      <c r="A2" s="24" t="s">
        <v>21</v>
      </c>
      <c r="B2" s="24"/>
      <c r="C2" s="24"/>
      <c r="D2" s="24"/>
      <c r="E2" s="24"/>
      <c r="F2" s="24"/>
      <c r="G2" s="24"/>
      <c r="H2" s="24"/>
    </row>
    <row r="3" spans="1:8" ht="18.75" x14ac:dyDescent="0.25">
      <c r="A3" s="14" t="s">
        <v>31</v>
      </c>
      <c r="B3" s="14"/>
      <c r="C3" s="14"/>
      <c r="D3" s="14"/>
      <c r="E3" s="14"/>
      <c r="F3" s="14"/>
      <c r="G3" s="14"/>
      <c r="H3" s="14"/>
    </row>
    <row r="4" spans="1:8" ht="15.75" x14ac:dyDescent="0.25">
      <c r="A4" s="15" t="s">
        <v>0</v>
      </c>
      <c r="B4" s="15"/>
      <c r="C4" s="15"/>
      <c r="D4" s="15" t="s">
        <v>1</v>
      </c>
      <c r="E4" s="15"/>
      <c r="F4" s="15"/>
      <c r="G4" s="15" t="s">
        <v>29</v>
      </c>
      <c r="H4" s="15"/>
    </row>
    <row r="5" spans="1:8" ht="15.75" x14ac:dyDescent="0.25">
      <c r="A5" s="16" t="s">
        <v>2</v>
      </c>
      <c r="B5" s="16"/>
      <c r="C5" s="16"/>
      <c r="D5" s="16" t="s">
        <v>32</v>
      </c>
      <c r="E5" s="16"/>
      <c r="F5" s="16"/>
      <c r="G5" s="16">
        <v>3</v>
      </c>
      <c r="H5" s="16"/>
    </row>
    <row r="6" spans="1:8" ht="15.75" x14ac:dyDescent="0.25">
      <c r="A6" s="15" t="s">
        <v>3</v>
      </c>
      <c r="B6" s="15"/>
      <c r="C6" s="15"/>
      <c r="D6" s="15" t="s">
        <v>4</v>
      </c>
      <c r="E6" s="15"/>
      <c r="F6" s="15"/>
      <c r="G6" s="19" t="s">
        <v>30</v>
      </c>
      <c r="H6" s="19"/>
    </row>
    <row r="7" spans="1:8" ht="15.75" x14ac:dyDescent="0.25">
      <c r="A7" s="16">
        <v>6</v>
      </c>
      <c r="B7" s="16"/>
      <c r="C7" s="16"/>
      <c r="D7" s="20">
        <f>A7*27</f>
        <v>162</v>
      </c>
      <c r="E7" s="20"/>
      <c r="F7" s="20"/>
      <c r="G7" s="16">
        <v>2</v>
      </c>
      <c r="H7" s="16"/>
    </row>
    <row r="8" spans="1:8" ht="15.75" x14ac:dyDescent="0.25">
      <c r="A8" s="15" t="s">
        <v>5</v>
      </c>
      <c r="B8" s="15"/>
      <c r="C8" s="15"/>
      <c r="D8" s="15"/>
      <c r="E8" s="15"/>
      <c r="F8" s="15"/>
      <c r="G8" s="15"/>
      <c r="H8" s="15"/>
    </row>
    <row r="9" spans="1:8" ht="15.75" x14ac:dyDescent="0.25">
      <c r="A9" s="18" t="s">
        <v>6</v>
      </c>
      <c r="B9" s="18"/>
      <c r="C9" s="18"/>
      <c r="D9" s="18"/>
      <c r="E9" s="18"/>
      <c r="F9" s="18"/>
      <c r="G9" s="18"/>
      <c r="H9" s="18"/>
    </row>
    <row r="10" spans="1:8" ht="15.75" x14ac:dyDescent="0.25">
      <c r="A10" s="15" t="s">
        <v>7</v>
      </c>
      <c r="B10" s="15"/>
      <c r="C10" s="15"/>
      <c r="D10" s="15"/>
      <c r="E10" s="15"/>
      <c r="F10" s="15"/>
      <c r="G10" s="15"/>
      <c r="H10" s="15"/>
    </row>
    <row r="11" spans="1:8" ht="31.5" x14ac:dyDescent="0.25">
      <c r="A11" s="15" t="s">
        <v>8</v>
      </c>
      <c r="B11" s="15"/>
      <c r="C11" s="3" t="s">
        <v>9</v>
      </c>
      <c r="D11" s="15" t="s">
        <v>10</v>
      </c>
      <c r="E11" s="15"/>
      <c r="F11" s="3" t="s">
        <v>11</v>
      </c>
      <c r="G11" s="1" t="s">
        <v>12</v>
      </c>
      <c r="H11" s="1" t="s">
        <v>20</v>
      </c>
    </row>
    <row r="12" spans="1:8" ht="31.5" x14ac:dyDescent="0.25">
      <c r="A12" s="21" t="s">
        <v>17</v>
      </c>
      <c r="B12" s="6" t="s">
        <v>22</v>
      </c>
      <c r="C12" s="4">
        <v>1</v>
      </c>
      <c r="D12" s="4">
        <v>15</v>
      </c>
      <c r="E12" s="4" t="s">
        <v>13</v>
      </c>
      <c r="F12" s="4">
        <f>C12*D12</f>
        <v>15</v>
      </c>
      <c r="G12" s="4">
        <v>3</v>
      </c>
      <c r="H12" s="2">
        <v>15</v>
      </c>
    </row>
    <row r="13" spans="1:8" ht="31.5" x14ac:dyDescent="0.25">
      <c r="A13" s="21"/>
      <c r="B13" s="6" t="s">
        <v>23</v>
      </c>
      <c r="C13" s="4">
        <v>3</v>
      </c>
      <c r="D13" s="4">
        <v>3</v>
      </c>
      <c r="E13" s="4" t="s">
        <v>13</v>
      </c>
      <c r="F13" s="4">
        <f t="shared" ref="F13:F22" si="0">C13*D13</f>
        <v>9</v>
      </c>
      <c r="G13" s="4">
        <v>2.5</v>
      </c>
      <c r="H13" s="2">
        <v>2.5</v>
      </c>
    </row>
    <row r="14" spans="1:8" ht="31.5" x14ac:dyDescent="0.25">
      <c r="A14" s="21"/>
      <c r="B14" s="6" t="s">
        <v>24</v>
      </c>
      <c r="C14" s="4">
        <v>3</v>
      </c>
      <c r="D14" s="4">
        <v>2</v>
      </c>
      <c r="E14" s="4" t="s">
        <v>13</v>
      </c>
      <c r="F14" s="4">
        <f t="shared" si="0"/>
        <v>6</v>
      </c>
      <c r="G14" s="4">
        <f>IF(C14=0,0,5/F14)</f>
        <v>0.83333333333333337</v>
      </c>
      <c r="H14" s="2">
        <v>2.5</v>
      </c>
    </row>
    <row r="15" spans="1:8" ht="15.75" x14ac:dyDescent="0.25">
      <c r="A15" s="21"/>
      <c r="B15" s="6" t="s">
        <v>25</v>
      </c>
      <c r="C15" s="4">
        <v>5</v>
      </c>
      <c r="D15" s="4">
        <v>2</v>
      </c>
      <c r="E15" s="4" t="s">
        <v>13</v>
      </c>
      <c r="F15" s="4">
        <f t="shared" si="0"/>
        <v>10</v>
      </c>
      <c r="G15" s="4">
        <f>IF(C15=0,0,5/F15)</f>
        <v>0.5</v>
      </c>
      <c r="H15" s="2">
        <f>F15*G15</f>
        <v>5</v>
      </c>
    </row>
    <row r="16" spans="1:8" ht="31.15" customHeight="1" x14ac:dyDescent="0.25">
      <c r="A16" s="21"/>
      <c r="B16" s="6" t="s">
        <v>15</v>
      </c>
      <c r="C16" s="4">
        <v>14</v>
      </c>
      <c r="D16" s="4">
        <v>3</v>
      </c>
      <c r="E16" s="4" t="s">
        <v>13</v>
      </c>
      <c r="F16" s="4">
        <f t="shared" ref="F16" si="1">C16*D16</f>
        <v>42</v>
      </c>
      <c r="G16" s="4" t="s">
        <v>19</v>
      </c>
      <c r="H16" s="13">
        <v>25</v>
      </c>
    </row>
    <row r="17" spans="1:8" s="7" customFormat="1" ht="31.15" customHeight="1" x14ac:dyDescent="0.25">
      <c r="A17" s="22" t="s">
        <v>18</v>
      </c>
      <c r="B17" s="12" t="s">
        <v>22</v>
      </c>
      <c r="C17" s="8">
        <v>1</v>
      </c>
      <c r="D17" s="8">
        <v>15</v>
      </c>
      <c r="E17" s="8" t="s">
        <v>13</v>
      </c>
      <c r="F17" s="8">
        <f>C17*D17</f>
        <v>15</v>
      </c>
      <c r="G17" s="8">
        <f>15/F17</f>
        <v>1</v>
      </c>
      <c r="H17" s="9">
        <v>10</v>
      </c>
    </row>
    <row r="18" spans="1:8" s="7" customFormat="1" ht="15.75" x14ac:dyDescent="0.25">
      <c r="A18" s="22"/>
      <c r="B18" s="12" t="s">
        <v>25</v>
      </c>
      <c r="C18" s="8">
        <v>7</v>
      </c>
      <c r="D18" s="8">
        <v>1</v>
      </c>
      <c r="E18" s="8" t="s">
        <v>13</v>
      </c>
      <c r="F18" s="8">
        <f>C18*D18</f>
        <v>7</v>
      </c>
      <c r="G18" s="8">
        <f>6/F18</f>
        <v>0.8571428571428571</v>
      </c>
      <c r="H18" s="9">
        <v>5</v>
      </c>
    </row>
    <row r="19" spans="1:8" s="7" customFormat="1" ht="31.5" x14ac:dyDescent="0.25">
      <c r="A19" s="22"/>
      <c r="B19" s="12" t="s">
        <v>26</v>
      </c>
      <c r="C19" s="8">
        <v>6</v>
      </c>
      <c r="D19" s="8">
        <v>2</v>
      </c>
      <c r="E19" s="8" t="s">
        <v>13</v>
      </c>
      <c r="F19" s="8">
        <f>C19*D19</f>
        <v>12</v>
      </c>
      <c r="G19" s="8">
        <f>8/F19</f>
        <v>0.66666666666666663</v>
      </c>
      <c r="H19" s="9">
        <v>6</v>
      </c>
    </row>
    <row r="20" spans="1:8" s="7" customFormat="1" ht="31.5" x14ac:dyDescent="0.25">
      <c r="A20" s="22"/>
      <c r="B20" s="12" t="s">
        <v>27</v>
      </c>
      <c r="C20" s="8">
        <v>3</v>
      </c>
      <c r="D20" s="8">
        <v>3</v>
      </c>
      <c r="E20" s="8" t="s">
        <v>13</v>
      </c>
      <c r="F20" s="8">
        <f>C20*D20</f>
        <v>9</v>
      </c>
      <c r="G20" s="8">
        <f>6/F20</f>
        <v>0.66666666666666663</v>
      </c>
      <c r="H20" s="9">
        <v>4</v>
      </c>
    </row>
    <row r="21" spans="1:8" s="7" customFormat="1" ht="31.15" customHeight="1" x14ac:dyDescent="0.25">
      <c r="A21" s="22"/>
      <c r="B21" s="12" t="s">
        <v>15</v>
      </c>
      <c r="C21" s="8">
        <v>14</v>
      </c>
      <c r="D21" s="8">
        <f>G7</f>
        <v>2</v>
      </c>
      <c r="E21" s="8" t="s">
        <v>13</v>
      </c>
      <c r="F21" s="8">
        <f t="shared" ref="F21" si="2">C21*D21</f>
        <v>28</v>
      </c>
      <c r="G21" s="8" t="s">
        <v>11</v>
      </c>
      <c r="H21" s="13">
        <f>SUM(H17:H20)</f>
        <v>25</v>
      </c>
    </row>
    <row r="22" spans="1:8" s="11" customFormat="1" ht="15.75" x14ac:dyDescent="0.25">
      <c r="A22" s="23" t="s">
        <v>16</v>
      </c>
      <c r="B22" s="23"/>
      <c r="C22" s="10">
        <v>1</v>
      </c>
      <c r="D22" s="10">
        <f>9</f>
        <v>9</v>
      </c>
      <c r="E22" s="10" t="s">
        <v>13</v>
      </c>
      <c r="F22" s="10">
        <f t="shared" si="0"/>
        <v>9</v>
      </c>
      <c r="G22" s="10">
        <f>50/F22</f>
        <v>5.5555555555555554</v>
      </c>
      <c r="H22" s="13">
        <f>F22*G22</f>
        <v>50</v>
      </c>
    </row>
    <row r="23" spans="1:8" ht="15.75" x14ac:dyDescent="0.25">
      <c r="A23" s="15" t="s">
        <v>11</v>
      </c>
      <c r="B23" s="15"/>
      <c r="C23" s="15"/>
      <c r="D23" s="15"/>
      <c r="E23" s="15"/>
      <c r="F23" s="5">
        <f>SUM(F12:F22)</f>
        <v>162</v>
      </c>
      <c r="G23" s="3" t="s">
        <v>14</v>
      </c>
      <c r="H23" s="13">
        <f>SUM(H16,H21,H22)</f>
        <v>100</v>
      </c>
    </row>
  </sheetData>
  <mergeCells count="24">
    <mergeCell ref="A1:H1"/>
    <mergeCell ref="A23:E23"/>
    <mergeCell ref="A10:H10"/>
    <mergeCell ref="A9:H9"/>
    <mergeCell ref="A8:H8"/>
    <mergeCell ref="D6:F6"/>
    <mergeCell ref="G6:H6"/>
    <mergeCell ref="D7:F7"/>
    <mergeCell ref="G7:H7"/>
    <mergeCell ref="A7:C7"/>
    <mergeCell ref="A12:A16"/>
    <mergeCell ref="A17:A21"/>
    <mergeCell ref="A22:B22"/>
    <mergeCell ref="D11:E11"/>
    <mergeCell ref="A11:B11"/>
    <mergeCell ref="A2:H2"/>
    <mergeCell ref="A3:H3"/>
    <mergeCell ref="A4:C4"/>
    <mergeCell ref="A5:C5"/>
    <mergeCell ref="A6:C6"/>
    <mergeCell ref="D5:F5"/>
    <mergeCell ref="G5:H5"/>
    <mergeCell ref="D4:F4"/>
    <mergeCell ref="G4:H4"/>
  </mergeCells>
  <pageMargins left="0.94166666666666665" right="0.7" top="0.75" bottom="0.75" header="0.3" footer="0.3"/>
  <pageSetup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Distribution Table 50%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2024-11-29T17:25:41Z</dcterms:modified>
</cp:coreProperties>
</file>