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QA\"/>
    </mc:Choice>
  </mc:AlternateContent>
  <xr:revisionPtr revIDLastSave="0" documentId="13_ncr:1_{4A1AD764-BF20-4D76-A56B-E0FD01BE7922}" xr6:coauthVersionLast="47" xr6:coauthVersionMax="47" xr10:uidLastSave="{00000000-0000-0000-0000-000000000000}"/>
  <bookViews>
    <workbookView xWindow="-98" yWindow="-98" windowWidth="20715" windowHeight="13155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<sst xmlns="http://schemas.openxmlformats.org/spreadsheetml/2006/main" count="205" uniqueCount="171">
  <si>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</si>
  <si>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</si>
  <si>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</si>
  <si>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</si>
  <si>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</si>
  <si>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</si>
  <si>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</si>
  <si>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</si>
  <si>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</si>
  <si>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</si>
  <si>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</si>
  <si>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</si>
  <si>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</si>
  <si>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</si>
  <si>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</si>
  <si>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</si>
  <si>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</si>
  <si>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</si>
  <si>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</si>
  <si>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</si>
  <si>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</si>
  <si>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</si>
  <si>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</si>
  <si>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</si>
  <si>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</si>
  <si>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</si>
  <si>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</si>
  <si>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</si>
  <si>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</si>
  <si>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</si>
  <si>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</si>
  <si>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</si>
  <si>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</si>
  <si>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</si>
  <si>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</si>
  <si>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</si>
  <si>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</si>
  <si>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</si>
  <si>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</si>
  <si>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</si>
  <si>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</si>
  <si>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</si>
  <si>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</si>
  <si>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</si>
  <si>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</si>
  <si>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</si>
  <si>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</si>
  <si>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</si>
  <si>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</si>
  <si>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</si>
  <si>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</si>
  <si>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</si>
  <si>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</si>
  <si>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</si>
  <si>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</si>
  <si>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</si>
  <si>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</si>
  <si>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</si>
  <si>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</si>
  <si>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</si>
  <si>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</si>
  <si>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</si>
  <si>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</si>
  <si>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</si>
  <si>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</si>
  <si>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</si>
  <si>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</si>
  <si>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</si>
  <si>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</si>
  <si>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</si>
  <si>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</si>
  <si>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</si>
  <si>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</si>
  <si>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</si>
  <si>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</si>
  <si>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</si>
  <si>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</si>
  <si>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</si>
  <si>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</si>
  <si>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</si>
  <si>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</si>
  <si>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</si>
  <si>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</si>
  <si>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</si>
  <si>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</si>
  <si>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</si>
  <si>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</si>
  <si>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</si>
  <si>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</si>
  <si>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</si>
  <si>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</si>
  <si>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</si>
  <si>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</si>
  <si>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</si>
  <si>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</si>
  <si>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</si>
  <si>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</si>
  <si>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</si>
  <si>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</si>
  <si>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</si>
  <si>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</si>
  <si>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</si>
  <si>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</si>
  <si>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</si>
  <si>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</si>
  <si>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</si>
  <si>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</si>
  <si>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</si>
  <si>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</si>
  <si>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</si>
  <si>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</si>
  <si>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</si>
  <si>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</si>
  <si>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</si>
  <si>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</si>
  <si>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</si>
  <si>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</si>
  <si>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</si>
  <si>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</si>
  <si>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</si>
  <si>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</si>
  <si>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</si>
  <si>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</si>
  <si>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</si>
  <si>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</si>
  <si>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</si>
  <si>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</si>
  <si>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</si>
  <si>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</si>
  <si>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</si>
  <si>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</si>
  <si>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</si>
  <si>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</si>
  <si>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</si>
  <si>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</si>
  <si>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</si>
  <si>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</si>
  <si>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</si>
  <si>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</si>
  <si>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</si>
  <si>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</si>
  <si>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</si>
  <si>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</si>
  <si>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</si>
  <si>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</si>
  <si>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</si>
  <si>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</si>
  <si>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</si>
  <si>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</si>
  <si>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</si>
  <si>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</si>
  <si>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</si>
  <si>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</si>
  <si>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</si>
  <si>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</si>
  <si>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</si>
  <si>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</si>
  <si>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</si>
  <si>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</si>
  <si>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</si>
  <si>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</si>
  <si>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</si>
  <si>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</si>
  <si>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</si>
  <si>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</si>
  <si>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</si>
  <si>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</si>
  <si>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</si>
  <si>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ايناس سعد فخرى</t>
  </si>
  <si>
    <t>Water Resources Engineering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</si>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</sst>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792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48" zoomScale="90" zoomScaleNormal="90" zoomScaleSheetLayoutView="100" workbookViewId="0">
      <selection activeCell="D59" sqref="D59"/>
    </sheetView>
  </sheetViews>
  <sheetFormatPr defaultColWidth="14.46484375" defaultRowHeight="15.75" customHeight="1"/>
  <cols>
    <col min="1" max="1" width="4.6640625" customWidth="1"/>
    <col min="2" max="2" width="78.33203125" style="56" customWidth="1"/>
    <col min="3" max="3" width="17.86328125" bestFit="1" customWidth="1"/>
    <col min="4" max="4" width="22.6640625" bestFit="1" customWidth="1"/>
    <col min="5" max="5" width="16.86328125" customWidth="1"/>
    <col min="6" max="6" width="17.6640625" customWidth="1"/>
  </cols>
  <sheetData>
    <row r="1" spans="1:13" ht="34.5" customHeight="1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 ht="15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30</v>
      </c>
    </row>
    <row r="3" spans="1:13" ht="15">
      <c r="A3" s="91" t="s">
        <v>45</v>
      </c>
      <c r="B3" s="92"/>
      <c r="C3" s="99" t="s">
        <v>50</v>
      </c>
      <c r="D3" s="100"/>
      <c r="E3" s="4" t="s">
        <v>11</v>
      </c>
      <c r="F3" s="9">
        <f t="shared" ref="F3" si="0">E68</f>
        <v>23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53</v>
      </c>
    </row>
    <row r="5" spans="1:13" ht="15">
      <c r="A5" s="91" t="s">
        <v>47</v>
      </c>
      <c r="B5" s="92"/>
      <c r="C5" s="99" t="s">
        <v>170</v>
      </c>
      <c r="D5" s="100"/>
      <c r="E5" s="1"/>
      <c r="F5" s="1"/>
    </row>
    <row r="6" spans="1:13" ht="17.649999999999999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101" t="s">
        <v>167</v>
      </c>
      <c r="G7" s="101"/>
      <c r="H7" s="101"/>
      <c r="I7" s="101"/>
    </row>
    <row r="8" spans="1:13" ht="14.25" customHeight="1">
      <c r="A8" s="39">
        <v>-2</v>
      </c>
      <c r="B8" s="45" t="s">
        <v>43</v>
      </c>
      <c r="C8" s="37">
        <v>3</v>
      </c>
      <c r="D8" s="36">
        <v>2</v>
      </c>
      <c r="E8" s="22">
        <f t="shared" ref="E8:E11" si="1">D8*C8</f>
        <v>6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101"/>
      <c r="G9" s="101"/>
      <c r="H9" s="101"/>
      <c r="I9" s="101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>
      <c r="A14" s="25" t="s">
        <v>71</v>
      </c>
      <c r="B14" s="49"/>
      <c r="C14" s="25"/>
      <c r="D14" s="25"/>
      <c r="E14" s="26">
        <f>SUM(E7:E13)</f>
        <v>36</v>
      </c>
      <c r="F14" s="101"/>
      <c r="G14" s="101"/>
      <c r="H14" s="101"/>
      <c r="I14" s="101"/>
    </row>
    <row r="15" spans="1:13" ht="23.25" customHeight="1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15">
      <c r="A18" s="39">
        <v>-10</v>
      </c>
      <c r="B18" s="50" t="s">
        <v>75</v>
      </c>
      <c r="C18" s="38">
        <v>2</v>
      </c>
      <c r="D18" s="35">
        <v>0</v>
      </c>
      <c r="E18" s="23">
        <f t="shared" si="3"/>
        <v>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5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0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2</v>
      </c>
      <c r="E43" s="22">
        <f t="shared" si="7"/>
        <v>2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2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0</v>
      </c>
      <c r="E61" s="22">
        <f t="shared" si="10"/>
        <v>0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0</v>
      </c>
      <c r="E62" s="22">
        <f t="shared" si="10"/>
        <v>0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6</v>
      </c>
      <c r="E63" s="22">
        <f>D63</f>
        <v>6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15</v>
      </c>
      <c r="F65" s="3"/>
      <c r="K65" s="13"/>
      <c r="L65" s="13"/>
      <c r="M65" s="13"/>
    </row>
    <row r="66" spans="1:13" ht="15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30</v>
      </c>
      <c r="F67" s="3"/>
    </row>
    <row r="68" spans="1:13" ht="15">
      <c r="A68" s="24"/>
      <c r="B68" s="55"/>
      <c r="C68" s="24"/>
      <c r="D68" s="30" t="s">
        <v>11</v>
      </c>
      <c r="E68" s="31">
        <f>E69-E67</f>
        <v>23</v>
      </c>
      <c r="F68" s="3"/>
    </row>
    <row r="69" spans="1:13" ht="15">
      <c r="A69" s="24"/>
      <c r="B69" s="55"/>
      <c r="C69" s="24"/>
      <c r="D69" s="30" t="s">
        <v>12</v>
      </c>
      <c r="E69" s="32">
        <f>(E14+E23+E38+E47+E57+E65)</f>
        <v>53</v>
      </c>
      <c r="F69" s="3"/>
    </row>
    <row r="70" spans="1:13" ht="13.5">
      <c r="A70" s="3"/>
      <c r="B70" s="34"/>
      <c r="C70" s="2"/>
      <c r="D70" s="2"/>
      <c r="E70" s="2"/>
      <c r="F70" s="3"/>
    </row>
    <row r="71" spans="1:13" ht="13.5">
      <c r="A71" s="3"/>
      <c r="B71" s="34"/>
      <c r="C71" s="2"/>
      <c r="D71" s="2"/>
      <c r="E71" s="2"/>
      <c r="F71" s="3"/>
    </row>
    <row r="72" spans="1:13" ht="13.5" hidden="1">
      <c r="A72" s="3"/>
      <c r="B72" s="34"/>
      <c r="C72" s="2"/>
      <c r="D72" s="2"/>
      <c r="E72" s="2"/>
      <c r="F72" s="3"/>
    </row>
    <row r="73" spans="1:13" ht="13.5">
      <c r="A73" s="3"/>
      <c r="B73" s="34"/>
      <c r="C73" s="2"/>
      <c r="D73" s="2"/>
      <c r="E73" s="2"/>
      <c r="F73" s="3"/>
    </row>
    <row r="74" spans="1:13" ht="13.5">
      <c r="A74" s="3"/>
      <c r="B74" s="34"/>
      <c r="C74" s="2"/>
      <c r="D74" s="2"/>
      <c r="E74" s="2"/>
      <c r="F74" s="3"/>
    </row>
    <row r="75" spans="1:13" ht="13.5">
      <c r="A75" s="3"/>
      <c r="B75" s="34"/>
      <c r="C75" s="2"/>
      <c r="D75" s="2"/>
      <c r="E75" s="2"/>
      <c r="F75" s="3"/>
    </row>
    <row r="76" spans="1:13" ht="13.5">
      <c r="A76" s="3"/>
      <c r="B76" s="34"/>
      <c r="C76" s="2"/>
      <c r="D76" s="2"/>
      <c r="E76" s="2"/>
      <c r="F76" s="3"/>
    </row>
    <row r="77" spans="1:13" ht="13.5">
      <c r="A77" s="3"/>
      <c r="B77" s="34"/>
      <c r="C77" s="2"/>
      <c r="D77" s="2"/>
      <c r="E77" s="2"/>
      <c r="F77" s="3"/>
    </row>
    <row r="78" spans="1:13" ht="13.5">
      <c r="A78" s="3"/>
      <c r="B78" s="34"/>
      <c r="C78" s="2"/>
      <c r="D78" s="2"/>
      <c r="E78" s="2"/>
      <c r="F78" s="3"/>
    </row>
    <row r="79" spans="1:13" ht="13.5">
      <c r="C79" s="1"/>
      <c r="D79" s="1"/>
      <c r="E79" s="1"/>
      <c r="F79" s="3"/>
    </row>
    <row r="80" spans="1:13" ht="13.5">
      <c r="C80" s="1"/>
      <c r="D80" s="1"/>
      <c r="E80" s="1"/>
      <c r="F80" s="3"/>
    </row>
    <row r="81" spans="3:6" ht="13.5">
      <c r="C81" s="1"/>
      <c r="D81" s="1"/>
      <c r="E81" s="1"/>
      <c r="F81" s="3"/>
    </row>
    <row r="82" spans="3:6" ht="13.5">
      <c r="C82" s="1"/>
      <c r="D82" s="1"/>
      <c r="E82" s="1"/>
      <c r="F82" s="3"/>
    </row>
    <row r="83" spans="3:6" ht="13.5">
      <c r="C83" s="1"/>
      <c r="D83" s="1"/>
      <c r="E83" s="1"/>
      <c r="F83" s="3"/>
    </row>
    <row r="84" spans="3:6" ht="13.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10" activePane="bottomRight" state="frozen"/>
      <selection pane="topRight" activeCell="C1" sqref="C1"/>
      <selection pane="bottomLeft" activeCell="A5" sqref="A5"/>
      <selection pane="bottomRight" activeCell="C23" sqref="C23"/>
    </sheetView>
  </sheetViews>
  <sheetFormatPr defaultColWidth="10.33203125" defaultRowHeight="14.25"/>
  <cols>
    <col min="1" max="1" width="88.46484375" style="57" customWidth="1"/>
    <col min="2" max="2" width="7.53125" style="57" hidden="1" customWidth="1"/>
    <col min="3" max="3" width="13.33203125" style="58" customWidth="1"/>
    <col min="4" max="4" width="17.33203125" style="58" bestFit="1" customWidth="1"/>
    <col min="5" max="5" width="20.1328125" style="57" bestFit="1" customWidth="1"/>
    <col min="6" max="16384" width="10.332031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ايناس سعد فخرى</v>
      </c>
      <c r="B2" s="87" t="s">
        <v>46</v>
      </c>
      <c r="C2" s="86"/>
      <c r="D2" s="85"/>
    </row>
    <row r="3" spans="1:6" ht="27.4">
      <c r="A3" s="84" t="str">
        <f>"نازناوی زانستی: "&amp;CAD!C5</f>
        <v>نازناوی زانستی: مامۆستای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">
      <c r="A5" s="76" t="s">
        <v>152</v>
      </c>
      <c r="B5" s="75"/>
      <c r="C5" s="74"/>
      <c r="D5" s="74"/>
      <c r="E5" s="73">
        <f>D43</f>
        <v>0.55000000000000004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">
      <c r="A7" s="67" t="s">
        <v>150</v>
      </c>
      <c r="B7" s="65">
        <v>6</v>
      </c>
      <c r="C7" s="66"/>
      <c r="D7" s="63">
        <f>C7*B7</f>
        <v>0</v>
      </c>
    </row>
    <row r="8" spans="1:6" ht="18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">
      <c r="A9" s="67" t="s">
        <v>147</v>
      </c>
      <c r="B9" s="65">
        <v>3</v>
      </c>
      <c r="C9" s="66"/>
      <c r="D9" s="63">
        <f>C9*B9</f>
        <v>0</v>
      </c>
    </row>
    <row r="10" spans="1:6" ht="18">
      <c r="A10" s="67" t="s">
        <v>146</v>
      </c>
      <c r="B10" s="65">
        <v>4</v>
      </c>
      <c r="C10" s="66"/>
      <c r="D10" s="63">
        <f>C10*B10</f>
        <v>0</v>
      </c>
    </row>
    <row r="11" spans="1:6" ht="18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" hidden="1">
      <c r="A14" s="65" t="s">
        <v>97</v>
      </c>
      <c r="B14" s="65"/>
      <c r="C14" s="63"/>
      <c r="D14" s="63">
        <f>SUM(D6:D13)</f>
        <v>5</v>
      </c>
    </row>
    <row r="15" spans="1:6" ht="18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">
      <c r="A18" s="67" t="s">
        <v>135</v>
      </c>
      <c r="B18" s="65"/>
      <c r="C18" s="66"/>
      <c r="D18" s="63">
        <f>IF(C18=4, 5, C18)</f>
        <v>0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">
      <c r="A21" s="67" t="s">
        <v>131</v>
      </c>
      <c r="B21" s="65">
        <v>5</v>
      </c>
      <c r="C21" s="66">
        <v>2</v>
      </c>
      <c r="D21" s="63">
        <f>C21*3</f>
        <v>6</v>
      </c>
      <c r="E21" s="61" t="s">
        <v>161</v>
      </c>
    </row>
    <row r="22" spans="1:12" ht="18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" hidden="1">
      <c r="A26" s="65" t="s">
        <v>97</v>
      </c>
      <c r="B26" s="65"/>
      <c r="C26" s="63"/>
      <c r="D26" s="62">
        <f>SUM(D16:D25)</f>
        <v>6</v>
      </c>
    </row>
    <row r="27" spans="1:12" ht="18">
      <c r="A27" s="71" t="s">
        <v>121</v>
      </c>
      <c r="B27" s="70"/>
      <c r="C27" s="62"/>
      <c r="D27" s="62"/>
      <c r="E27" s="61"/>
    </row>
    <row r="28" spans="1:12" ht="30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">
      <c r="A31" s="67" t="s">
        <v>115</v>
      </c>
      <c r="B31" s="65">
        <v>2</v>
      </c>
      <c r="C31" s="66"/>
      <c r="D31" s="63">
        <f>C31*2</f>
        <v>0</v>
      </c>
      <c r="E31" s="61" t="s">
        <v>114</v>
      </c>
    </row>
    <row r="32" spans="1:12" ht="18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" hidden="1">
      <c r="A41" s="65" t="s">
        <v>97</v>
      </c>
      <c r="B41" s="64"/>
      <c r="C41" s="63"/>
      <c r="D41" s="62">
        <f>SUM(D28:D40)</f>
        <v>0</v>
      </c>
      <c r="E41" s="61"/>
    </row>
    <row r="42" spans="1:5" ht="18" hidden="1">
      <c r="A42" s="102" t="s">
        <v>96</v>
      </c>
      <c r="B42" s="103"/>
      <c r="C42" s="104"/>
      <c r="D42" s="60">
        <f>D41+D26+D14</f>
        <v>11</v>
      </c>
    </row>
    <row r="43" spans="1:5" ht="17.25">
      <c r="A43" s="105" t="s">
        <v>95</v>
      </c>
      <c r="B43" s="106"/>
      <c r="C43" s="106"/>
      <c r="D43" s="59">
        <f>IF(D42&gt;=100, (100*5/100), (D42*5/100))</f>
        <v>0.55000000000000004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6484375" bestFit="1" customWidth="1"/>
  </cols>
  <sheetData>
    <row r="1" spans="1:3" ht="13.5">
      <c r="A1" s="6" t="s">
        <v>50</v>
      </c>
      <c r="C1">
        <v>0</v>
      </c>
    </row>
    <row r="2" spans="1:3" ht="13.5">
      <c r="A2" s="6" t="s">
        <v>59</v>
      </c>
      <c r="C2">
        <v>1</v>
      </c>
    </row>
    <row r="3" spans="1:3" ht="13.5">
      <c r="A3" s="7" t="s">
        <v>51</v>
      </c>
      <c r="C3">
        <v>2</v>
      </c>
    </row>
    <row r="4" spans="1:3" ht="13.5">
      <c r="A4" s="7" t="s">
        <v>60</v>
      </c>
      <c r="C4">
        <v>3</v>
      </c>
    </row>
    <row r="5" spans="1:3" ht="14.25" customHeight="1">
      <c r="A5" s="7" t="s">
        <v>66</v>
      </c>
    </row>
    <row r="6" spans="1:3" ht="13.5">
      <c r="A6" s="7" t="s">
        <v>67</v>
      </c>
    </row>
    <row r="7" spans="1:3" ht="13.5">
      <c r="A7" s="7" t="s">
        <v>52</v>
      </c>
    </row>
    <row r="8" spans="1:3" ht="13.5">
      <c r="A8" s="7" t="s">
        <v>53</v>
      </c>
    </row>
    <row r="9" spans="1:3" ht="13.5">
      <c r="A9" s="6" t="s">
        <v>54</v>
      </c>
    </row>
    <row r="10" spans="1:3" ht="13.5">
      <c r="A10" s="7" t="s">
        <v>62</v>
      </c>
    </row>
    <row r="11" spans="1:3" ht="13.5">
      <c r="A11" s="7" t="s">
        <v>61</v>
      </c>
    </row>
    <row r="12" spans="1:3" ht="13.5">
      <c r="A12" s="7" t="s">
        <v>55</v>
      </c>
    </row>
    <row r="13" spans="1:3" ht="13.5">
      <c r="A13" s="7" t="s">
        <v>56</v>
      </c>
    </row>
    <row r="14" spans="1:3" ht="13.5">
      <c r="A14" s="7" t="s">
        <v>57</v>
      </c>
    </row>
    <row r="15" spans="1:3" ht="13.5">
      <c r="A15" s="7" t="s">
        <v>58</v>
      </c>
    </row>
    <row r="16" spans="1:3" ht="13.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Engineer Enas</dc:creator>
  <cp:lastModifiedBy>Best</cp:lastModifiedBy>
  <dcterms:created xsi:type="dcterms:W3CDTF">2023-05-30T16:57:05Z</dcterms:created>
  <dcterms:modified xsi:type="dcterms:W3CDTF">2023-05-30T17:02:16Z</dcterms:modified>
</cp:coreProperties>
</file>