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" yWindow="48" windowWidth="10992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<sst xmlns="http://schemas.openxmlformats.org/spreadsheetml/2006/main" count="205" uniqueCount="171">
  <si>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</si>
  <si>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</si>
  <si>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</si>
  <si>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</si>
  <si>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</si>
  <si>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</si>
  <si>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</si>
  <si>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</si>
  <si>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</si>
  <si>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</si>
  <si>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</si>
  <si>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</si>
  <si>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</si>
  <si>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</si>
  <si>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</si>
  <si>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</si>
  <si>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</si>
  <si>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</si>
  <si>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</si>
  <si>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</si>
  <si>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</si>
  <si>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</si>
  <si>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</si>
  <si>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</si>
  <si>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</si>
  <si>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</si>
  <si>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</si>
  <si>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</si>
  <si>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</si>
  <si>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</si>
  <si>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</si>
  <si>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</si>
  <si>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</si>
  <si>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</si>
  <si>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</si>
  <si>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</si>
  <si>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</si>
  <si>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</si>
  <si>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</si>
  <si>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</si>
  <si>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</si>
  <si>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</si>
  <si>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</si>
  <si>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</si>
  <si>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</si>
  <si>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</si>
  <si>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</si>
  <si>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</si>
  <si>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</si>
  <si>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</si>
  <si>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</si>
  <si>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</si>
  <si>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</si>
  <si>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</si>
  <si>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</si>
  <si>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</si>
  <si>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</si>
  <si>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</si>
  <si>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</si>
  <si>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</si>
  <si>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</si>
  <si>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</si>
  <si>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</si>
  <si>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</si>
  <si>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</si>
  <si>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</si>
  <si>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</si>
  <si>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</si>
  <si>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</si>
  <si>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</si>
  <si>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</si>
  <si>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</si>
  <si>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</si>
  <si>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</si>
  <si>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</si>
  <si>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</si>
  <si>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</si>
  <si>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</si>
  <si>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</si>
  <si>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</si>
  <si>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</si>
  <si>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</si>
  <si>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</si>
  <si>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</si>
  <si>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</si>
  <si>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</si>
  <si>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</si>
  <si>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</si>
  <si>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</si>
  <si>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</si>
  <si>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</si>
  <si>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</si>
  <si>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</si>
  <si>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</si>
  <si>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</si>
  <si>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</si>
  <si>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</si>
  <si>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</si>
  <si>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</si>
  <si>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</si>
  <si>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</si>
  <si>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</si>
  <si>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</si>
  <si>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</si>
  <si>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</si>
  <si>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</si>
  <si>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</si>
  <si>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</si>
  <si>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</si>
  <si>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</si>
  <si>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</si>
  <si>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</si>
  <si>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</si>
  <si>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</si>
  <si>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</si>
  <si>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</si>
  <si>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</si>
  <si>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</si>
  <si>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</si>
  <si>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</si>
  <si>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</si>
  <si>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</si>
  <si>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</si>
  <si>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</si>
  <si>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</si>
  <si>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</si>
  <si>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</si>
  <si>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</si>
  <si>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</si>
  <si>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</si>
  <si>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</si>
  <si>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</si>
  <si>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</si>
  <si>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</si>
  <si>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</si>
  <si>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</si>
  <si>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</si>
  <si>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</si>
  <si>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</si>
  <si>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</si>
  <si>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</si>
  <si>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</si>
  <si>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</si>
  <si>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</si>
  <si>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</si>
  <si>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</si>
  <si>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</si>
  <si>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</si>
  <si>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</si>
  <si>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</si>
  <si>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</si>
  <si>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</si>
  <si>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</si>
  <si>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</si>
  <si>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</si>
  <si>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</si>
  <si>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</si>
  <si>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</si>
  <si>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</si>
  <si>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</si>
  <si>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</si>
  <si>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</si>
  <si>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</si>
  <si>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</si>
  <si>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</si>
  <si>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</si>
  <si>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</si>
  <si>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</si>
  <si>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د.فاروق امام حویز</t>
  </si>
  <si>
    <t xml:space="preserve">کیمیا 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</si>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</sst>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8" sqref="D8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6" t="s">
        <v>49</v>
      </c>
      <c r="B1" s="107"/>
      <c r="C1" s="108"/>
      <c r="D1" s="108"/>
      <c r="E1" s="108"/>
      <c r="F1" s="8"/>
      <c r="G1" s="105" t="s">
        <v>22</v>
      </c>
      <c r="H1" s="105"/>
    </row>
    <row r="2" spans="1:13" ht="15.6">
      <c r="A2" s="101" t="s">
        <v>44</v>
      </c>
      <c r="B2" s="102"/>
      <c r="C2" s="109" t="s">
        <v>168</v>
      </c>
      <c r="D2" s="110"/>
      <c r="E2" s="5" t="s">
        <v>10</v>
      </c>
      <c r="F2" s="11">
        <f>E67</f>
        <v>16</v>
      </c>
    </row>
    <row r="3" spans="1:13" ht="15.6">
      <c r="A3" s="101" t="s">
        <v>45</v>
      </c>
      <c r="B3" s="102"/>
      <c r="C3" s="109" t="s">
        <v>52</v>
      </c>
      <c r="D3" s="110"/>
      <c r="E3" s="5" t="s">
        <v>11</v>
      </c>
      <c r="F3" s="12">
        <f t="shared" ref="F3" si="0">E68</f>
        <v>163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1" t="s">
        <v>46</v>
      </c>
      <c r="B4" s="102"/>
      <c r="C4" s="109" t="s">
        <v>169</v>
      </c>
      <c r="D4" s="110"/>
      <c r="E4" s="5" t="s">
        <v>12</v>
      </c>
      <c r="F4" s="13">
        <f>IF(E69&gt;199,200, E69)</f>
        <v>179</v>
      </c>
    </row>
    <row r="5" spans="1:13" ht="15.6">
      <c r="A5" s="101" t="s">
        <v>47</v>
      </c>
      <c r="B5" s="102"/>
      <c r="C5" s="109" t="s">
        <v>170</v>
      </c>
      <c r="D5" s="110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98">
        <v>14</v>
      </c>
      <c r="E7" s="25">
        <f>D7</f>
        <v>14</v>
      </c>
      <c r="F7" s="111" t="s">
        <v>167</v>
      </c>
      <c r="G7" s="111"/>
      <c r="H7" s="111"/>
      <c r="I7" s="111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1"/>
      <c r="G8" s="111"/>
      <c r="H8" s="111"/>
      <c r="I8" s="111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3</v>
      </c>
      <c r="E9" s="25">
        <f t="shared" si="1"/>
        <v>9</v>
      </c>
      <c r="F9" s="111"/>
      <c r="G9" s="111"/>
      <c r="H9" s="111"/>
      <c r="I9" s="111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1"/>
      <c r="G10" s="111"/>
      <c r="H10" s="111"/>
      <c r="I10" s="111"/>
    </row>
    <row r="11" spans="1:13" ht="14.25" customHeight="1">
      <c r="A11" s="44">
        <v>-5</v>
      </c>
      <c r="B11" s="53" t="s">
        <v>70</v>
      </c>
      <c r="C11" s="42">
        <v>10</v>
      </c>
      <c r="D11" s="40">
        <v>4</v>
      </c>
      <c r="E11" s="25">
        <f t="shared" si="1"/>
        <v>40</v>
      </c>
      <c r="F11" s="111"/>
      <c r="G11" s="111"/>
      <c r="H11" s="111"/>
      <c r="I11" s="111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1"/>
      <c r="G12" s="111"/>
      <c r="H12" s="111"/>
      <c r="I12" s="111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1"/>
      <c r="G13" s="111"/>
      <c r="H13" s="111"/>
      <c r="I13" s="111"/>
    </row>
    <row r="14" spans="1:13" ht="14.25" customHeight="1">
      <c r="A14" s="28" t="s">
        <v>71</v>
      </c>
      <c r="B14" s="55"/>
      <c r="C14" s="28"/>
      <c r="D14" s="28"/>
      <c r="E14" s="29">
        <f>SUM(E7:E13)</f>
        <v>63</v>
      </c>
      <c r="F14" s="111"/>
      <c r="G14" s="111"/>
      <c r="H14" s="111"/>
      <c r="I14" s="111"/>
    </row>
    <row r="15" spans="1:13" ht="23.25" customHeight="1">
      <c r="A15" s="103" t="s">
        <v>35</v>
      </c>
      <c r="B15" s="104"/>
      <c r="C15" s="20" t="s">
        <v>1</v>
      </c>
      <c r="D15" s="21" t="s">
        <v>2</v>
      </c>
      <c r="E15" s="30"/>
      <c r="F15" s="111"/>
      <c r="G15" s="111"/>
      <c r="H15" s="111"/>
      <c r="I15" s="111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1"/>
      <c r="G16" s="111"/>
      <c r="H16" s="111"/>
      <c r="I16" s="111"/>
    </row>
    <row r="17" spans="1:13" ht="15">
      <c r="A17" s="45">
        <v>-9</v>
      </c>
      <c r="B17" s="50" t="s">
        <v>36</v>
      </c>
      <c r="C17" s="43">
        <v>7</v>
      </c>
      <c r="D17" s="38">
        <v>2</v>
      </c>
      <c r="E17" s="25">
        <f t="shared" si="3"/>
        <v>14</v>
      </c>
      <c r="F17" s="111"/>
      <c r="G17" s="111"/>
      <c r="H17" s="111"/>
      <c r="I17" s="111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3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5</v>
      </c>
      <c r="E32" s="25">
        <f t="shared" si="5"/>
        <v>15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1</v>
      </c>
      <c r="E33" s="25">
        <f t="shared" si="5"/>
        <v>4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22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1</v>
      </c>
      <c r="E40" s="25">
        <f t="shared" ref="E40:E45" si="7">D40*C40</f>
        <v>3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6</v>
      </c>
      <c r="E41" s="25">
        <f t="shared" si="7"/>
        <v>12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7</v>
      </c>
      <c r="E43" s="25">
        <f t="shared" si="7"/>
        <v>7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8</v>
      </c>
      <c r="E45" s="25">
        <f t="shared" si="7"/>
        <v>24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60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16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163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179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16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7" t="s">
        <v>157</v>
      </c>
      <c r="B1" s="117"/>
      <c r="C1" s="117"/>
      <c r="D1" s="89"/>
    </row>
    <row r="2" spans="1:6" ht="26.25" customHeight="1">
      <c r="A2" s="93" t="str">
        <f>"ناوی مامۆستا: "&amp;CAD!C2</f>
        <v>ناوی مامۆستا: د.فاروق امام حویز</v>
      </c>
      <c r="B2" s="96" t="s">
        <v>46</v>
      </c>
      <c r="C2" s="95"/>
      <c r="D2" s="94"/>
    </row>
    <row r="3" spans="1:6" ht="33.6">
      <c r="A3" s="93" t="str">
        <f>"نازناوی زانستی: "&amp;CAD!C5</f>
        <v>نازناوی زانستی: پرۆفیسۆر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/>
      <c r="D7" s="70">
        <f>C7*B7</f>
        <v>0</v>
      </c>
    </row>
    <row r="8" spans="1:6" ht="18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">
      <c r="A10" s="74" t="s">
        <v>146</v>
      </c>
      <c r="B10" s="72">
        <v>4</v>
      </c>
      <c r="C10" s="73"/>
      <c r="D10" s="70">
        <f>C10*B10</f>
        <v>0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33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>
        <v>2</v>
      </c>
      <c r="D19" s="70">
        <f>C19*3</f>
        <v>6</v>
      </c>
      <c r="E19" s="68" t="s">
        <v>160</v>
      </c>
    </row>
    <row r="20" spans="1:12" ht="22.5" customHeight="1">
      <c r="A20" s="74" t="s">
        <v>132</v>
      </c>
      <c r="B20" s="72"/>
      <c r="C20" s="73">
        <v>3</v>
      </c>
      <c r="D20" s="70">
        <f>C20*4</f>
        <v>12</v>
      </c>
      <c r="E20" s="68"/>
    </row>
    <row r="21" spans="1:12" ht="18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">
      <c r="A22" s="74" t="s">
        <v>130</v>
      </c>
      <c r="B22" s="72">
        <v>5</v>
      </c>
      <c r="C22" s="73">
        <v>10</v>
      </c>
      <c r="D22" s="70">
        <f>IF(C22=0, 0, C22*0.5)</f>
        <v>5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66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>
        <v>4</v>
      </c>
      <c r="D28" s="70">
        <f>C28*10</f>
        <v>40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3</v>
      </c>
      <c r="D29" s="70">
        <f>C29*3</f>
        <v>9</v>
      </c>
      <c r="E29" s="68" t="s">
        <v>118</v>
      </c>
    </row>
    <row r="30" spans="1:12" ht="18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56</v>
      </c>
      <c r="E41" s="68"/>
    </row>
    <row r="42" spans="1:5" ht="18" hidden="1">
      <c r="A42" s="112" t="s">
        <v>96</v>
      </c>
      <c r="B42" s="113"/>
      <c r="C42" s="114"/>
      <c r="D42" s="67">
        <f>D41+D26+D14</f>
        <v>155</v>
      </c>
    </row>
    <row r="43" spans="1:5" ht="17.399999999999999">
      <c r="A43" s="115" t="s">
        <v>95</v>
      </c>
      <c r="B43" s="116"/>
      <c r="C43" s="116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farouq</cp:lastModifiedBy>
  <dcterms:created xsi:type="dcterms:W3CDTF">2023-04-14T20:42:01Z</dcterms:created>
  <dcterms:modified xsi:type="dcterms:W3CDTF">2023-05-31T12:12:51Z</dcterms:modified>
</cp:coreProperties>
</file>