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activeTab="1"/>
  </bookViews>
  <sheets>
    <sheet name="Sheet1" sheetId="1" r:id="rId1"/>
    <sheet name="Sheet1 (2)" sheetId="2" r:id="rId2"/>
  </sheets>
  <definedNames>
    <definedName name="_xlnm.Print_Area" localSheetId="0">Sheet1!$T$7,Sheet1!$B$2:$S$34</definedName>
    <definedName name="_xlnm.Print_Area" localSheetId="1">'Sheet1 (2)'!$B$2:$R$39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V31" i="1"/>
  <c r="V32" i="1"/>
  <c r="U21" i="1" l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8" i="1"/>
  <c r="U9" i="1"/>
  <c r="U10" i="1"/>
  <c r="U11" i="1"/>
  <c r="U12" i="1"/>
  <c r="U13" i="1"/>
  <c r="U14" i="1"/>
  <c r="U15" i="1"/>
  <c r="U16" i="1"/>
  <c r="U18" i="1"/>
  <c r="U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7" i="1"/>
  <c r="R8" i="1"/>
  <c r="R9" i="1"/>
  <c r="R10" i="1"/>
  <c r="R11" i="1"/>
  <c r="R12" i="1"/>
  <c r="R13" i="1"/>
  <c r="R14" i="1"/>
  <c r="R15" i="1"/>
  <c r="R16" i="1"/>
  <c r="R17" i="1"/>
  <c r="R18" i="1"/>
  <c r="R19" i="1"/>
  <c r="U19" i="1" s="1"/>
  <c r="R20" i="1"/>
  <c r="U20" i="1" s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7" i="1"/>
  <c r="O8" i="1"/>
  <c r="O9" i="1"/>
  <c r="O10" i="1"/>
  <c r="O11" i="1"/>
  <c r="O12" i="1"/>
  <c r="O13" i="1"/>
  <c r="O14" i="1"/>
  <c r="O15" i="1"/>
  <c r="O16" i="1"/>
  <c r="O17" i="1"/>
  <c r="U17" i="1" s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7" i="1"/>
  <c r="T32" i="2"/>
  <c r="T33" i="2"/>
  <c r="T34" i="2"/>
  <c r="T35" i="2"/>
  <c r="T36" i="2"/>
  <c r="T37" i="2"/>
  <c r="T39" i="2"/>
  <c r="T18" i="2"/>
  <c r="T20" i="2"/>
  <c r="T21" i="2"/>
  <c r="T22" i="2"/>
  <c r="T23" i="2"/>
  <c r="T24" i="2"/>
  <c r="T25" i="2"/>
  <c r="T27" i="2"/>
  <c r="T28" i="2"/>
  <c r="T29" i="2"/>
  <c r="T30" i="2"/>
  <c r="T31" i="2"/>
  <c r="T9" i="2"/>
  <c r="T10" i="2"/>
  <c r="T11" i="2"/>
  <c r="T12" i="2"/>
  <c r="T13" i="2"/>
  <c r="T14" i="2"/>
  <c r="T15" i="2"/>
  <c r="T16" i="2"/>
  <c r="T17" i="2"/>
  <c r="T8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7" i="2"/>
  <c r="O8" i="2"/>
  <c r="O9" i="2"/>
  <c r="O10" i="2"/>
  <c r="O11" i="2"/>
  <c r="O12" i="2"/>
  <c r="O13" i="2"/>
  <c r="O14" i="2"/>
  <c r="O15" i="2"/>
  <c r="O16" i="2"/>
  <c r="O17" i="2"/>
  <c r="O18" i="2"/>
  <c r="O19" i="2"/>
  <c r="T19" i="2" s="1"/>
  <c r="O20" i="2"/>
  <c r="O21" i="2"/>
  <c r="O22" i="2"/>
  <c r="O23" i="2"/>
  <c r="O24" i="2"/>
  <c r="O25" i="2"/>
  <c r="O26" i="2"/>
  <c r="T26" i="2" s="1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T38" i="2" l="1"/>
  <c r="F7" i="2"/>
  <c r="G7" i="2"/>
</calcChain>
</file>

<file path=xl/sharedStrings.xml><?xml version="1.0" encoding="utf-8"?>
<sst xmlns="http://schemas.openxmlformats.org/spreadsheetml/2006/main" count="95" uniqueCount="77">
  <si>
    <t xml:space="preserve">ئارام قاسم حسن شريف </t>
  </si>
  <si>
    <t>ئامانج ناصح رسول يونس</t>
  </si>
  <si>
    <t>ابراهيم سامي محمد نورى علي</t>
  </si>
  <si>
    <t>ابراهيم كمال محمد ابراهيم</t>
  </si>
  <si>
    <t>اسراء سفيان عبدالغنى محي الدين</t>
  </si>
  <si>
    <t>الن سلام نعمة هرمز</t>
  </si>
  <si>
    <t>باسل بروار سعيد محمد</t>
  </si>
  <si>
    <t xml:space="preserve">بةها كاوة علي عثمان </t>
  </si>
  <si>
    <t xml:space="preserve">بريار عارف رمضان خضير </t>
  </si>
  <si>
    <t xml:space="preserve">تارا مجيد حمد عولا </t>
  </si>
  <si>
    <t>تريسكه لقمان سليمان ثيرداود</t>
  </si>
  <si>
    <t xml:space="preserve">ريان هيمن حسين </t>
  </si>
  <si>
    <t xml:space="preserve">ريفين ايوب احمد بكر </t>
  </si>
  <si>
    <t>زبيدة عماد احمد</t>
  </si>
  <si>
    <t>ستافرو صباح حبيب هما</t>
  </si>
  <si>
    <t xml:space="preserve">سناريا خليل عبدالله فرحان </t>
  </si>
  <si>
    <t xml:space="preserve">شهين ثشدةر طاهر عبدالرحمن </t>
  </si>
  <si>
    <t xml:space="preserve">عبدالبارى سرور طاهر مصطفى </t>
  </si>
  <si>
    <t>عبدالله سامي سعيد صديق</t>
  </si>
  <si>
    <t>قاسم رزكار حسن يونس</t>
  </si>
  <si>
    <t>محمد  امين مولود عبدالله</t>
  </si>
  <si>
    <t>محمد حسن صالح قادر</t>
  </si>
  <si>
    <t>محمد صابر مولود امين</t>
  </si>
  <si>
    <t xml:space="preserve">محمد همزة مغديد صالح </t>
  </si>
  <si>
    <t>مريم تيادورس روفئيل</t>
  </si>
  <si>
    <t>مريم نبيل داود هادى</t>
  </si>
  <si>
    <t>نةهلة احمد حمد امين احمد</t>
  </si>
  <si>
    <t>ندى عصمت نبي مام نبي</t>
  </si>
  <si>
    <t xml:space="preserve">هةلويست فاتح اسماعيل احمد </t>
  </si>
  <si>
    <t>هدى مسعود حسن مولود</t>
  </si>
  <si>
    <t xml:space="preserve">يوسف قوباد كريم سمايل </t>
  </si>
  <si>
    <t xml:space="preserve">خولة نزار سهيل                              </t>
  </si>
  <si>
    <t xml:space="preserve"> ئاوايي ازاد كريم سعيد</t>
  </si>
  <si>
    <t>ئارام هيمن حسن عبدالكريم</t>
  </si>
  <si>
    <t xml:space="preserve">ئوميد صمد محمد                    </t>
  </si>
  <si>
    <t xml:space="preserve">بزار محمد اسماعيل                  </t>
  </si>
  <si>
    <t xml:space="preserve">بشرى عبدالمجيد مصطفى                  </t>
  </si>
  <si>
    <t xml:space="preserve">تريفة حعفر محمد                     </t>
  </si>
  <si>
    <t>ديدار حسن مصطفى جرجيس</t>
  </si>
  <si>
    <t xml:space="preserve">روزا فيصل حسن قادر </t>
  </si>
  <si>
    <t xml:space="preserve">ريان محمد مصطفى محمد امين </t>
  </si>
  <si>
    <t>زيار عمر علي غفور</t>
  </si>
  <si>
    <t>سردار صديق طه ملا</t>
  </si>
  <si>
    <t xml:space="preserve">سهيل ازور احمد حسين </t>
  </si>
  <si>
    <t xml:space="preserve">شاكار مهدي عباس                   </t>
  </si>
  <si>
    <t>شهناء صالح ميرانى خالد</t>
  </si>
  <si>
    <t>شؤخان جلال ابراهيم اسماعيل</t>
  </si>
  <si>
    <t xml:space="preserve">عبدالله احمد هدايت محمد </t>
  </si>
  <si>
    <t>كارمند سليمان احمد سعيد</t>
  </si>
  <si>
    <t xml:space="preserve">كوثر رمضان احمد صديق </t>
  </si>
  <si>
    <t>مةرزي خان اسماعيل عولا</t>
  </si>
  <si>
    <t xml:space="preserve">محمد ازاد فاروق نادر </t>
  </si>
  <si>
    <t xml:space="preserve">محمد حمد امين مصطفى اغيل </t>
  </si>
  <si>
    <t>يوسف علي عبدالله</t>
  </si>
  <si>
    <t>يوسف مجيد عزيز مولود</t>
  </si>
  <si>
    <t xml:space="preserve">بةروار ئازاد علی </t>
  </si>
  <si>
    <t xml:space="preserve">نور يوسف غريب محمد </t>
  </si>
  <si>
    <t xml:space="preserve">صهيب خليل كريم </t>
  </si>
  <si>
    <t>محمد خالد عمر رضا</t>
  </si>
  <si>
    <t>No.</t>
  </si>
  <si>
    <t>Name</t>
  </si>
  <si>
    <t>جسيكا جميل ابراهيم</t>
  </si>
  <si>
    <t xml:space="preserve">Salahaddin University/College of Engineering/Architectural Department </t>
  </si>
  <si>
    <t>2022/2023</t>
  </si>
  <si>
    <t xml:space="preserve">Fifth Stage </t>
  </si>
  <si>
    <t>Architectural Thesis (group A)</t>
  </si>
  <si>
    <t>باريز</t>
  </si>
  <si>
    <t>Second Semester</t>
  </si>
  <si>
    <t>Concept 16/1-19/1</t>
  </si>
  <si>
    <t>First Prelim- 30/1</t>
  </si>
  <si>
    <t>Architectural Thesis (group B)</t>
  </si>
  <si>
    <t>2nd Prelim- 16/2</t>
  </si>
  <si>
    <t>1st Prefinal 27/2</t>
  </si>
  <si>
    <t>1st Elev. 9/3</t>
  </si>
  <si>
    <t xml:space="preserve">Lobby+E+S </t>
  </si>
  <si>
    <t>2nd Prefinal 10/4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</si>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</sst>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8" tint="0.39997558519241921"/>
      <name val="Times New Roman"/>
      <family val="1"/>
    </font>
    <font>
      <b/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6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 wrapText="1"/>
    </xf>
    <xf numFmtId="0" fontId="1" fillId="8" borderId="0" xfId="0" applyFont="1" applyFill="1"/>
    <xf numFmtId="0" fontId="6" fillId="5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6" borderId="2" xfId="1" applyBorder="1" applyAlignment="1">
      <alignment horizontal="center" vertical="center" wrapText="1"/>
    </xf>
    <xf numFmtId="0" fontId="5" fillId="6" borderId="3" xfId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9" fontId="8" fillId="10" borderId="2" xfId="0" applyNumberFormat="1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5" fillId="3" borderId="2" xfId="1" applyNumberFormat="1" applyFill="1" applyBorder="1" applyAlignment="1">
      <alignment horizontal="center" vertical="center" wrapText="1"/>
    </xf>
    <xf numFmtId="0" fontId="5" fillId="3" borderId="3" xfId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9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9" fontId="9" fillId="9" borderId="2" xfId="0" applyNumberFormat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5" fillId="6" borderId="15" xfId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6"/>
  <sheetViews>
    <sheetView zoomScale="50" zoomScaleNormal="50" workbookViewId="0">
      <selection activeCell="B1" sqref="B1:V34"/>
    </sheetView>
  </sheetViews>
  <sheetFormatPr defaultRowHeight="18.75" x14ac:dyDescent="0.3"/>
  <cols>
    <col min="2" max="2" width="6.140625" style="4" customWidth="1"/>
    <col min="3" max="3" width="25.42578125" style="4" customWidth="1"/>
    <col min="4" max="5" width="15.28515625" style="7" customWidth="1"/>
    <col min="6" max="7" width="14.140625" style="4" customWidth="1"/>
    <col min="8" max="11" width="12.140625" style="4" customWidth="1"/>
    <col min="12" max="13" width="8.5703125" style="4" customWidth="1"/>
    <col min="14" max="15" width="9.42578125" style="4" customWidth="1"/>
    <col min="16" max="16" width="8.42578125" style="4" customWidth="1"/>
    <col min="17" max="17" width="10.140625" style="4" hidden="1" customWidth="1"/>
    <col min="18" max="18" width="10.140625" style="4" customWidth="1"/>
    <col min="19" max="19" width="12.140625" customWidth="1"/>
    <col min="21" max="21" width="15.28515625" style="23" customWidth="1"/>
  </cols>
  <sheetData>
    <row r="2" spans="2:22" ht="27" customHeight="1" x14ac:dyDescent="0.25">
      <c r="B2" s="27" t="s">
        <v>62</v>
      </c>
      <c r="C2" s="28"/>
      <c r="D2" s="31" t="s">
        <v>63</v>
      </c>
      <c r="E2" s="32"/>
      <c r="F2" s="32" t="s">
        <v>65</v>
      </c>
      <c r="G2" s="32"/>
      <c r="H2" s="32"/>
      <c r="I2" s="32"/>
      <c r="J2" s="33" t="s">
        <v>62</v>
      </c>
      <c r="K2" s="17"/>
      <c r="L2" s="34" t="s">
        <v>65</v>
      </c>
      <c r="M2" s="34"/>
      <c r="N2" s="34"/>
      <c r="O2" s="34"/>
      <c r="P2" s="34"/>
      <c r="Q2" s="34"/>
      <c r="R2" s="50"/>
      <c r="S2" s="51"/>
      <c r="T2" s="51"/>
      <c r="U2" s="52"/>
    </row>
    <row r="3" spans="2:22" ht="26.45" customHeight="1" x14ac:dyDescent="0.25">
      <c r="B3" s="29"/>
      <c r="C3" s="30"/>
      <c r="D3" s="31" t="s">
        <v>64</v>
      </c>
      <c r="E3" s="32"/>
      <c r="F3" s="32"/>
      <c r="G3" s="32"/>
      <c r="H3" s="32"/>
      <c r="I3" s="32"/>
      <c r="J3" s="33"/>
      <c r="K3" s="17"/>
      <c r="L3" s="34"/>
      <c r="M3" s="34"/>
      <c r="N3" s="34"/>
      <c r="O3" s="34"/>
      <c r="P3" s="34"/>
      <c r="Q3" s="34"/>
      <c r="R3" s="53"/>
      <c r="S3" s="54"/>
      <c r="T3" s="54"/>
      <c r="U3" s="55"/>
    </row>
    <row r="4" spans="2:22" ht="26.45" customHeight="1" x14ac:dyDescent="0.25">
      <c r="B4" s="35" t="s">
        <v>59</v>
      </c>
      <c r="C4" s="38" t="s">
        <v>60</v>
      </c>
      <c r="D4" s="62" t="s">
        <v>67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U4" s="47">
        <v>0.5</v>
      </c>
      <c r="V4" s="47"/>
    </row>
    <row r="5" spans="2:22" ht="15" x14ac:dyDescent="0.25">
      <c r="B5" s="36"/>
      <c r="C5" s="39"/>
      <c r="D5" s="41" t="s">
        <v>68</v>
      </c>
      <c r="E5" s="45">
        <v>0.06</v>
      </c>
      <c r="F5" s="41" t="s">
        <v>69</v>
      </c>
      <c r="G5" s="45">
        <v>0.05</v>
      </c>
      <c r="H5" s="41" t="s">
        <v>71</v>
      </c>
      <c r="I5" s="45">
        <v>7.0000000000000007E-2</v>
      </c>
      <c r="J5" s="43" t="s">
        <v>72</v>
      </c>
      <c r="K5" s="56">
        <v>0.1</v>
      </c>
      <c r="L5" s="41" t="s">
        <v>73</v>
      </c>
      <c r="M5" s="45">
        <v>0.03</v>
      </c>
      <c r="N5" s="41" t="s">
        <v>74</v>
      </c>
      <c r="O5" s="45">
        <v>0.01</v>
      </c>
      <c r="P5" s="41" t="s">
        <v>76</v>
      </c>
      <c r="Q5" s="65"/>
      <c r="R5" s="58">
        <v>0.03</v>
      </c>
      <c r="S5" s="43" t="s">
        <v>75</v>
      </c>
      <c r="T5" s="60">
        <v>0.15</v>
      </c>
      <c r="U5" s="48"/>
      <c r="V5" s="48"/>
    </row>
    <row r="6" spans="2:22" ht="15" x14ac:dyDescent="0.25">
      <c r="B6" s="37"/>
      <c r="C6" s="40"/>
      <c r="D6" s="42"/>
      <c r="E6" s="46"/>
      <c r="F6" s="42"/>
      <c r="G6" s="46"/>
      <c r="H6" s="42"/>
      <c r="I6" s="46"/>
      <c r="J6" s="44"/>
      <c r="K6" s="57"/>
      <c r="L6" s="42"/>
      <c r="M6" s="46"/>
      <c r="N6" s="42"/>
      <c r="O6" s="46"/>
      <c r="P6" s="42"/>
      <c r="Q6" s="66"/>
      <c r="R6" s="59"/>
      <c r="S6" s="44"/>
      <c r="T6" s="61"/>
      <c r="U6" s="49"/>
      <c r="V6" s="49"/>
    </row>
    <row r="7" spans="2:22" ht="20.45" customHeight="1" x14ac:dyDescent="0.3">
      <c r="B7" s="3">
        <v>1</v>
      </c>
      <c r="C7" s="3" t="s">
        <v>32</v>
      </c>
      <c r="D7" s="6">
        <v>40</v>
      </c>
      <c r="E7" s="6">
        <f>(D7*6)/100</f>
        <v>2.4</v>
      </c>
      <c r="F7" s="8">
        <v>0</v>
      </c>
      <c r="G7" s="8">
        <f>(F7*5)/100</f>
        <v>0</v>
      </c>
      <c r="H7" s="8">
        <v>35</v>
      </c>
      <c r="I7" s="8">
        <f>(H7*7)/100</f>
        <v>2.4500000000000002</v>
      </c>
      <c r="J7" s="8">
        <v>45</v>
      </c>
      <c r="K7" s="8">
        <f>(J7*10)/100</f>
        <v>4.5</v>
      </c>
      <c r="L7" s="8">
        <v>45</v>
      </c>
      <c r="M7" s="8">
        <f>(L7*3)/100</f>
        <v>1.35</v>
      </c>
      <c r="N7" s="8">
        <v>30</v>
      </c>
      <c r="O7" s="8">
        <f>(N7*1)/100</f>
        <v>0.3</v>
      </c>
      <c r="P7" s="8">
        <v>40</v>
      </c>
      <c r="Q7" s="3"/>
      <c r="R7" s="3">
        <f>(P7*3)/100</f>
        <v>1.2</v>
      </c>
      <c r="S7" s="8">
        <v>25</v>
      </c>
      <c r="T7" s="1">
        <f>(S7*15)/100</f>
        <v>3.75</v>
      </c>
      <c r="U7" s="22">
        <f>E7+G7+I7+K7+M7+O7+R7+T7</f>
        <v>15.95</v>
      </c>
      <c r="V7" s="26">
        <v>18</v>
      </c>
    </row>
    <row r="8" spans="2:22" ht="20.45" customHeight="1" x14ac:dyDescent="0.3">
      <c r="B8" s="3">
        <v>2</v>
      </c>
      <c r="C8" s="3" t="s">
        <v>33</v>
      </c>
      <c r="D8" s="9">
        <v>50</v>
      </c>
      <c r="E8" s="6">
        <f t="shared" ref="E8:E34" si="0">(D8*6)/100</f>
        <v>3</v>
      </c>
      <c r="F8" s="8">
        <v>30</v>
      </c>
      <c r="G8" s="8">
        <f t="shared" ref="G8:G34" si="1">(F8*5)/100</f>
        <v>1.5</v>
      </c>
      <c r="H8" s="8">
        <v>30</v>
      </c>
      <c r="I8" s="8">
        <f t="shared" ref="I8:I34" si="2">(H8*7)/100</f>
        <v>2.1</v>
      </c>
      <c r="J8" s="8">
        <v>35</v>
      </c>
      <c r="K8" s="8">
        <f t="shared" ref="K8:K34" si="3">(J8*10)/100</f>
        <v>3.5</v>
      </c>
      <c r="L8" s="8">
        <v>45</v>
      </c>
      <c r="M8" s="8">
        <f t="shared" ref="M8:M34" si="4">(L8*3)/100</f>
        <v>1.35</v>
      </c>
      <c r="N8" s="8">
        <v>70</v>
      </c>
      <c r="O8" s="8">
        <f t="shared" ref="O8:O34" si="5">(N8*1)/100</f>
        <v>0.7</v>
      </c>
      <c r="P8" s="8">
        <v>35</v>
      </c>
      <c r="Q8" s="3"/>
      <c r="R8" s="3">
        <f t="shared" ref="R8:R34" si="6">(P8*3)/100</f>
        <v>1.05</v>
      </c>
      <c r="S8" s="8">
        <v>50</v>
      </c>
      <c r="T8" s="1">
        <f t="shared" ref="T8:T34" si="7">(S8*15)/100</f>
        <v>7.5</v>
      </c>
      <c r="U8" s="22">
        <f t="shared" ref="U8:V34" si="8">E8+G8+I8+K8+M8+O8+R8+T8</f>
        <v>20.7</v>
      </c>
      <c r="V8" s="26">
        <v>23</v>
      </c>
    </row>
    <row r="9" spans="2:22" ht="20.45" customHeight="1" x14ac:dyDescent="0.3">
      <c r="B9" s="3">
        <v>3</v>
      </c>
      <c r="C9" s="3" t="s">
        <v>34</v>
      </c>
      <c r="D9" s="9">
        <v>55</v>
      </c>
      <c r="E9" s="6">
        <f t="shared" si="0"/>
        <v>3.3</v>
      </c>
      <c r="F9" s="8">
        <v>50</v>
      </c>
      <c r="G9" s="8">
        <f t="shared" si="1"/>
        <v>2.5</v>
      </c>
      <c r="H9" s="8">
        <v>45</v>
      </c>
      <c r="I9" s="8">
        <f t="shared" si="2"/>
        <v>3.15</v>
      </c>
      <c r="J9" s="8">
        <v>40</v>
      </c>
      <c r="K9" s="8">
        <f t="shared" si="3"/>
        <v>4</v>
      </c>
      <c r="L9" s="8">
        <v>40</v>
      </c>
      <c r="M9" s="8">
        <f t="shared" si="4"/>
        <v>1.2</v>
      </c>
      <c r="N9" s="8">
        <v>10</v>
      </c>
      <c r="O9" s="8">
        <f t="shared" si="5"/>
        <v>0.1</v>
      </c>
      <c r="P9" s="8">
        <v>35</v>
      </c>
      <c r="Q9" s="3"/>
      <c r="R9" s="3">
        <f t="shared" si="6"/>
        <v>1.05</v>
      </c>
      <c r="S9" s="8">
        <v>50</v>
      </c>
      <c r="T9" s="1">
        <f t="shared" si="7"/>
        <v>7.5</v>
      </c>
      <c r="U9" s="22">
        <f t="shared" si="8"/>
        <v>22.799999999999997</v>
      </c>
      <c r="V9" s="26">
        <v>25</v>
      </c>
    </row>
    <row r="10" spans="2:22" ht="23.45" customHeight="1" x14ac:dyDescent="0.3">
      <c r="B10" s="3">
        <v>4</v>
      </c>
      <c r="C10" s="3" t="s">
        <v>35</v>
      </c>
      <c r="D10" s="6">
        <v>45</v>
      </c>
      <c r="E10" s="6">
        <f t="shared" si="0"/>
        <v>2.7</v>
      </c>
      <c r="F10" s="8">
        <v>50</v>
      </c>
      <c r="G10" s="8">
        <f t="shared" si="1"/>
        <v>2.5</v>
      </c>
      <c r="H10" s="8">
        <v>30</v>
      </c>
      <c r="I10" s="8">
        <f t="shared" si="2"/>
        <v>2.1</v>
      </c>
      <c r="J10" s="8">
        <v>75</v>
      </c>
      <c r="K10" s="8">
        <f t="shared" si="3"/>
        <v>7.5</v>
      </c>
      <c r="L10" s="8">
        <v>70</v>
      </c>
      <c r="M10" s="8">
        <f t="shared" si="4"/>
        <v>2.1</v>
      </c>
      <c r="N10" s="8">
        <v>45</v>
      </c>
      <c r="O10" s="8">
        <f t="shared" si="5"/>
        <v>0.45</v>
      </c>
      <c r="P10" s="8">
        <v>55</v>
      </c>
      <c r="Q10" s="3"/>
      <c r="R10" s="3">
        <f t="shared" si="6"/>
        <v>1.65</v>
      </c>
      <c r="S10" s="8">
        <v>65</v>
      </c>
      <c r="T10" s="1">
        <f t="shared" si="7"/>
        <v>9.75</v>
      </c>
      <c r="U10" s="22">
        <f t="shared" si="8"/>
        <v>28.75</v>
      </c>
      <c r="V10" s="26">
        <v>31</v>
      </c>
    </row>
    <row r="11" spans="2:22" s="2" customFormat="1" ht="25.9" customHeight="1" x14ac:dyDescent="0.3">
      <c r="B11" s="5">
        <v>5</v>
      </c>
      <c r="C11" s="5" t="s">
        <v>36</v>
      </c>
      <c r="D11" s="6">
        <v>45</v>
      </c>
      <c r="E11" s="6">
        <f t="shared" si="0"/>
        <v>2.7</v>
      </c>
      <c r="F11" s="8">
        <v>55</v>
      </c>
      <c r="G11" s="8">
        <f t="shared" si="1"/>
        <v>2.75</v>
      </c>
      <c r="H11" s="8">
        <v>70</v>
      </c>
      <c r="I11" s="8">
        <f t="shared" si="2"/>
        <v>4.9000000000000004</v>
      </c>
      <c r="J11" s="15">
        <v>55</v>
      </c>
      <c r="K11" s="8">
        <f t="shared" si="3"/>
        <v>5.5</v>
      </c>
      <c r="L11" s="8">
        <v>60</v>
      </c>
      <c r="M11" s="8">
        <f t="shared" si="4"/>
        <v>1.8</v>
      </c>
      <c r="N11" s="8">
        <v>50</v>
      </c>
      <c r="O11" s="8">
        <f t="shared" si="5"/>
        <v>0.5</v>
      </c>
      <c r="P11" s="8">
        <v>55</v>
      </c>
      <c r="Q11" s="5"/>
      <c r="R11" s="3">
        <f t="shared" si="6"/>
        <v>1.65</v>
      </c>
      <c r="S11" s="8">
        <v>65</v>
      </c>
      <c r="T11" s="1">
        <f t="shared" si="7"/>
        <v>9.75</v>
      </c>
      <c r="U11" s="22">
        <f t="shared" si="8"/>
        <v>29.55</v>
      </c>
      <c r="V11" s="26">
        <v>32</v>
      </c>
    </row>
    <row r="12" spans="2:22" ht="24" customHeight="1" x14ac:dyDescent="0.3">
      <c r="B12" s="3">
        <v>6</v>
      </c>
      <c r="C12" s="3" t="s">
        <v>37</v>
      </c>
      <c r="D12" s="6">
        <v>40</v>
      </c>
      <c r="E12" s="6">
        <f t="shared" si="0"/>
        <v>2.4</v>
      </c>
      <c r="F12" s="8">
        <v>60</v>
      </c>
      <c r="G12" s="8">
        <f t="shared" si="1"/>
        <v>3</v>
      </c>
      <c r="H12" s="8">
        <v>50</v>
      </c>
      <c r="I12" s="8">
        <f t="shared" si="2"/>
        <v>3.5</v>
      </c>
      <c r="J12" s="8">
        <v>75</v>
      </c>
      <c r="K12" s="8">
        <f t="shared" si="3"/>
        <v>7.5</v>
      </c>
      <c r="L12" s="8">
        <v>75</v>
      </c>
      <c r="M12" s="8">
        <f t="shared" si="4"/>
        <v>2.25</v>
      </c>
      <c r="N12" s="8">
        <v>35</v>
      </c>
      <c r="O12" s="8">
        <f t="shared" si="5"/>
        <v>0.35</v>
      </c>
      <c r="P12" s="8">
        <v>75</v>
      </c>
      <c r="Q12" s="3"/>
      <c r="R12" s="3">
        <f t="shared" si="6"/>
        <v>2.25</v>
      </c>
      <c r="S12" s="8">
        <v>70</v>
      </c>
      <c r="T12" s="1">
        <f t="shared" si="7"/>
        <v>10.5</v>
      </c>
      <c r="U12" s="22">
        <f t="shared" si="8"/>
        <v>31.75</v>
      </c>
      <c r="V12" s="26">
        <v>34</v>
      </c>
    </row>
    <row r="13" spans="2:22" ht="24" customHeight="1" x14ac:dyDescent="0.3">
      <c r="B13" s="3">
        <v>7</v>
      </c>
      <c r="C13" s="3" t="s">
        <v>38</v>
      </c>
      <c r="D13" s="6">
        <v>30</v>
      </c>
      <c r="E13" s="6">
        <f t="shared" si="0"/>
        <v>1.8</v>
      </c>
      <c r="F13" s="8">
        <v>50</v>
      </c>
      <c r="G13" s="8">
        <f t="shared" si="1"/>
        <v>2.5</v>
      </c>
      <c r="H13" s="8">
        <v>35</v>
      </c>
      <c r="I13" s="8">
        <f t="shared" si="2"/>
        <v>2.4500000000000002</v>
      </c>
      <c r="J13" s="15">
        <v>45</v>
      </c>
      <c r="K13" s="8">
        <f t="shared" si="3"/>
        <v>4.5</v>
      </c>
      <c r="L13" s="8">
        <v>55</v>
      </c>
      <c r="M13" s="8">
        <f t="shared" si="4"/>
        <v>1.65</v>
      </c>
      <c r="N13" s="8">
        <v>40</v>
      </c>
      <c r="O13" s="8">
        <f t="shared" si="5"/>
        <v>0.4</v>
      </c>
      <c r="P13" s="8">
        <v>60</v>
      </c>
      <c r="Q13" s="3"/>
      <c r="R13" s="3">
        <f t="shared" si="6"/>
        <v>1.8</v>
      </c>
      <c r="S13" s="8">
        <v>50</v>
      </c>
      <c r="T13" s="1">
        <f t="shared" si="7"/>
        <v>7.5</v>
      </c>
      <c r="U13" s="22">
        <f t="shared" si="8"/>
        <v>22.6</v>
      </c>
      <c r="V13" s="26">
        <v>25</v>
      </c>
    </row>
    <row r="14" spans="2:22" ht="24" customHeight="1" x14ac:dyDescent="0.3">
      <c r="B14" s="3">
        <v>8</v>
      </c>
      <c r="C14" s="3" t="s">
        <v>39</v>
      </c>
      <c r="D14" s="6">
        <v>40</v>
      </c>
      <c r="E14" s="6">
        <f t="shared" si="0"/>
        <v>2.4</v>
      </c>
      <c r="F14" s="8">
        <v>40</v>
      </c>
      <c r="G14" s="8">
        <f t="shared" si="1"/>
        <v>2</v>
      </c>
      <c r="H14" s="8">
        <v>50</v>
      </c>
      <c r="I14" s="8">
        <f t="shared" si="2"/>
        <v>3.5</v>
      </c>
      <c r="J14" s="8">
        <v>65</v>
      </c>
      <c r="K14" s="8">
        <f t="shared" si="3"/>
        <v>6.5</v>
      </c>
      <c r="L14" s="8">
        <v>60</v>
      </c>
      <c r="M14" s="8">
        <f t="shared" si="4"/>
        <v>1.8</v>
      </c>
      <c r="N14" s="8">
        <v>40</v>
      </c>
      <c r="O14" s="8">
        <f t="shared" si="5"/>
        <v>0.4</v>
      </c>
      <c r="P14" s="8">
        <v>45</v>
      </c>
      <c r="Q14" s="3"/>
      <c r="R14" s="3">
        <f t="shared" si="6"/>
        <v>1.35</v>
      </c>
      <c r="S14" s="8">
        <v>75</v>
      </c>
      <c r="T14" s="1">
        <f t="shared" si="7"/>
        <v>11.25</v>
      </c>
      <c r="U14" s="22">
        <f t="shared" si="8"/>
        <v>29.2</v>
      </c>
      <c r="V14" s="26">
        <v>32</v>
      </c>
    </row>
    <row r="15" spans="2:22" ht="24" customHeight="1" x14ac:dyDescent="0.3">
      <c r="B15" s="3">
        <v>9</v>
      </c>
      <c r="C15" s="3" t="s">
        <v>40</v>
      </c>
      <c r="D15" s="10">
        <v>40</v>
      </c>
      <c r="E15" s="6">
        <f t="shared" si="0"/>
        <v>2.4</v>
      </c>
      <c r="F15" s="8">
        <v>40</v>
      </c>
      <c r="G15" s="8">
        <f t="shared" si="1"/>
        <v>2</v>
      </c>
      <c r="H15" s="8">
        <v>35</v>
      </c>
      <c r="I15" s="8">
        <f t="shared" si="2"/>
        <v>2.4500000000000002</v>
      </c>
      <c r="J15" s="8">
        <v>55</v>
      </c>
      <c r="K15" s="8">
        <f t="shared" si="3"/>
        <v>5.5</v>
      </c>
      <c r="L15" s="8">
        <v>60</v>
      </c>
      <c r="M15" s="8">
        <f t="shared" si="4"/>
        <v>1.8</v>
      </c>
      <c r="N15" s="8">
        <v>20</v>
      </c>
      <c r="O15" s="8">
        <f t="shared" si="5"/>
        <v>0.2</v>
      </c>
      <c r="P15" s="8">
        <v>35</v>
      </c>
      <c r="Q15" s="3"/>
      <c r="R15" s="3">
        <f t="shared" si="6"/>
        <v>1.05</v>
      </c>
      <c r="S15" s="8">
        <v>60</v>
      </c>
      <c r="T15" s="1">
        <f t="shared" si="7"/>
        <v>9</v>
      </c>
      <c r="U15" s="22">
        <f t="shared" si="8"/>
        <v>24.400000000000002</v>
      </c>
      <c r="V15" s="26">
        <v>27</v>
      </c>
    </row>
    <row r="16" spans="2:22" ht="24" customHeight="1" x14ac:dyDescent="0.3">
      <c r="B16" s="3">
        <v>10</v>
      </c>
      <c r="C16" s="3" t="s">
        <v>41</v>
      </c>
      <c r="D16" s="6">
        <v>30</v>
      </c>
      <c r="E16" s="6">
        <f t="shared" si="0"/>
        <v>1.8</v>
      </c>
      <c r="F16" s="8">
        <v>55</v>
      </c>
      <c r="G16" s="8">
        <f t="shared" si="1"/>
        <v>2.75</v>
      </c>
      <c r="H16" s="8">
        <v>40</v>
      </c>
      <c r="I16" s="8">
        <f t="shared" si="2"/>
        <v>2.8</v>
      </c>
      <c r="J16" s="8">
        <v>45</v>
      </c>
      <c r="K16" s="8">
        <f t="shared" si="3"/>
        <v>4.5</v>
      </c>
      <c r="L16" s="8">
        <v>60</v>
      </c>
      <c r="M16" s="8">
        <f t="shared" si="4"/>
        <v>1.8</v>
      </c>
      <c r="N16" s="8">
        <v>0</v>
      </c>
      <c r="O16" s="8">
        <f t="shared" si="5"/>
        <v>0</v>
      </c>
      <c r="P16" s="8">
        <v>55</v>
      </c>
      <c r="Q16" s="3"/>
      <c r="R16" s="3">
        <f t="shared" si="6"/>
        <v>1.65</v>
      </c>
      <c r="S16" s="8">
        <v>40</v>
      </c>
      <c r="T16" s="1">
        <f t="shared" si="7"/>
        <v>6</v>
      </c>
      <c r="U16" s="22">
        <f t="shared" si="8"/>
        <v>21.3</v>
      </c>
      <c r="V16" s="26">
        <v>24</v>
      </c>
    </row>
    <row r="17" spans="2:22" ht="24" customHeight="1" x14ac:dyDescent="0.3">
      <c r="B17" s="3">
        <v>11</v>
      </c>
      <c r="C17" s="3" t="s">
        <v>42</v>
      </c>
      <c r="D17" s="6">
        <v>30</v>
      </c>
      <c r="E17" s="6">
        <f t="shared" si="0"/>
        <v>1.8</v>
      </c>
      <c r="F17" s="8">
        <v>40</v>
      </c>
      <c r="G17" s="8">
        <f t="shared" si="1"/>
        <v>2</v>
      </c>
      <c r="H17" s="8">
        <v>35</v>
      </c>
      <c r="I17" s="8">
        <f t="shared" si="2"/>
        <v>2.4500000000000002</v>
      </c>
      <c r="J17" s="15">
        <v>30</v>
      </c>
      <c r="K17" s="8">
        <f t="shared" si="3"/>
        <v>3</v>
      </c>
      <c r="L17" s="8">
        <v>35</v>
      </c>
      <c r="M17" s="8">
        <f t="shared" si="4"/>
        <v>1.05</v>
      </c>
      <c r="N17" s="8">
        <v>0</v>
      </c>
      <c r="O17" s="8">
        <f t="shared" si="5"/>
        <v>0</v>
      </c>
      <c r="P17" s="8">
        <v>40</v>
      </c>
      <c r="Q17" s="3"/>
      <c r="R17" s="3">
        <f t="shared" si="6"/>
        <v>1.2</v>
      </c>
      <c r="S17" s="8">
        <v>70</v>
      </c>
      <c r="T17" s="1">
        <f t="shared" si="7"/>
        <v>10.5</v>
      </c>
      <c r="U17" s="22">
        <f t="shared" si="8"/>
        <v>22</v>
      </c>
      <c r="V17" s="26">
        <v>24</v>
      </c>
    </row>
    <row r="18" spans="2:22" ht="30.6" customHeight="1" x14ac:dyDescent="0.3">
      <c r="B18" s="3">
        <v>12</v>
      </c>
      <c r="C18" s="3" t="s">
        <v>43</v>
      </c>
      <c r="D18" s="10">
        <v>60</v>
      </c>
      <c r="E18" s="6">
        <f t="shared" si="0"/>
        <v>3.6</v>
      </c>
      <c r="F18" s="8">
        <v>40</v>
      </c>
      <c r="G18" s="8">
        <f t="shared" si="1"/>
        <v>2</v>
      </c>
      <c r="H18" s="8">
        <v>55</v>
      </c>
      <c r="I18" s="8">
        <f t="shared" si="2"/>
        <v>3.85</v>
      </c>
      <c r="J18" s="15">
        <v>30</v>
      </c>
      <c r="K18" s="8">
        <f t="shared" si="3"/>
        <v>3</v>
      </c>
      <c r="L18" s="8">
        <v>45</v>
      </c>
      <c r="M18" s="8">
        <f t="shared" si="4"/>
        <v>1.35</v>
      </c>
      <c r="N18" s="8">
        <v>10</v>
      </c>
      <c r="O18" s="8">
        <f t="shared" si="5"/>
        <v>0.1</v>
      </c>
      <c r="P18" s="8">
        <v>50</v>
      </c>
      <c r="Q18" s="3"/>
      <c r="R18" s="3">
        <f t="shared" si="6"/>
        <v>1.5</v>
      </c>
      <c r="S18" s="8">
        <v>45</v>
      </c>
      <c r="T18" s="1">
        <f t="shared" si="7"/>
        <v>6.75</v>
      </c>
      <c r="U18" s="22">
        <f t="shared" si="8"/>
        <v>22.15</v>
      </c>
      <c r="V18" s="26">
        <v>25</v>
      </c>
    </row>
    <row r="19" spans="2:22" ht="30" customHeight="1" x14ac:dyDescent="0.3">
      <c r="B19" s="3">
        <v>13</v>
      </c>
      <c r="C19" s="3" t="s">
        <v>44</v>
      </c>
      <c r="D19" s="6">
        <v>40</v>
      </c>
      <c r="E19" s="6">
        <f t="shared" si="0"/>
        <v>2.4</v>
      </c>
      <c r="F19" s="8">
        <v>40</v>
      </c>
      <c r="G19" s="8">
        <f t="shared" si="1"/>
        <v>2</v>
      </c>
      <c r="H19" s="8">
        <v>50</v>
      </c>
      <c r="I19" s="8">
        <f t="shared" si="2"/>
        <v>3.5</v>
      </c>
      <c r="J19" s="15">
        <v>35</v>
      </c>
      <c r="K19" s="8">
        <f t="shared" si="3"/>
        <v>3.5</v>
      </c>
      <c r="L19" s="8">
        <v>50</v>
      </c>
      <c r="M19" s="8">
        <f t="shared" si="4"/>
        <v>1.5</v>
      </c>
      <c r="N19" s="8">
        <v>25</v>
      </c>
      <c r="O19" s="8">
        <f t="shared" si="5"/>
        <v>0.25</v>
      </c>
      <c r="P19" s="8">
        <v>50</v>
      </c>
      <c r="Q19" s="3"/>
      <c r="R19" s="3">
        <f t="shared" si="6"/>
        <v>1.5</v>
      </c>
      <c r="S19" s="8">
        <v>35</v>
      </c>
      <c r="T19" s="1">
        <f t="shared" si="7"/>
        <v>5.25</v>
      </c>
      <c r="U19" s="22">
        <f t="shared" si="8"/>
        <v>19.899999999999999</v>
      </c>
      <c r="V19" s="26">
        <v>22</v>
      </c>
    </row>
    <row r="20" spans="2:22" ht="20.45" customHeight="1" x14ac:dyDescent="0.3">
      <c r="B20" s="3">
        <v>14</v>
      </c>
      <c r="C20" s="3" t="s">
        <v>45</v>
      </c>
      <c r="D20" s="6">
        <v>65</v>
      </c>
      <c r="E20" s="6">
        <f t="shared" si="0"/>
        <v>3.9</v>
      </c>
      <c r="F20" s="8">
        <v>65</v>
      </c>
      <c r="G20" s="8">
        <f t="shared" si="1"/>
        <v>3.25</v>
      </c>
      <c r="H20" s="8">
        <v>60</v>
      </c>
      <c r="I20" s="8">
        <f t="shared" si="2"/>
        <v>4.2</v>
      </c>
      <c r="J20" s="15">
        <v>45</v>
      </c>
      <c r="K20" s="8">
        <f t="shared" si="3"/>
        <v>4.5</v>
      </c>
      <c r="L20" s="8">
        <v>60</v>
      </c>
      <c r="M20" s="8">
        <f t="shared" si="4"/>
        <v>1.8</v>
      </c>
      <c r="N20" s="8">
        <v>30</v>
      </c>
      <c r="O20" s="8">
        <f t="shared" si="5"/>
        <v>0.3</v>
      </c>
      <c r="P20" s="8">
        <v>50</v>
      </c>
      <c r="Q20" s="3"/>
      <c r="R20" s="3">
        <f t="shared" si="6"/>
        <v>1.5</v>
      </c>
      <c r="S20" s="8">
        <v>50</v>
      </c>
      <c r="T20" s="1">
        <f t="shared" si="7"/>
        <v>7.5</v>
      </c>
      <c r="U20" s="22">
        <f t="shared" si="8"/>
        <v>26.950000000000003</v>
      </c>
      <c r="V20" s="26">
        <v>29</v>
      </c>
    </row>
    <row r="21" spans="2:22" ht="20.45" customHeight="1" x14ac:dyDescent="0.3">
      <c r="B21" s="3">
        <v>15</v>
      </c>
      <c r="C21" s="3" t="s">
        <v>46</v>
      </c>
      <c r="D21" s="6">
        <v>30</v>
      </c>
      <c r="E21" s="6">
        <f t="shared" si="0"/>
        <v>1.8</v>
      </c>
      <c r="F21" s="8">
        <v>55</v>
      </c>
      <c r="G21" s="8">
        <f t="shared" si="1"/>
        <v>2.75</v>
      </c>
      <c r="H21" s="8">
        <v>40</v>
      </c>
      <c r="I21" s="8">
        <f t="shared" si="2"/>
        <v>2.8</v>
      </c>
      <c r="J21" s="8">
        <v>35</v>
      </c>
      <c r="K21" s="8">
        <f t="shared" si="3"/>
        <v>3.5</v>
      </c>
      <c r="L21" s="8">
        <v>55</v>
      </c>
      <c r="M21" s="8">
        <f t="shared" si="4"/>
        <v>1.65</v>
      </c>
      <c r="N21" s="8">
        <v>50</v>
      </c>
      <c r="O21" s="8">
        <f t="shared" si="5"/>
        <v>0.5</v>
      </c>
      <c r="P21" s="8">
        <v>50</v>
      </c>
      <c r="Q21" s="3"/>
      <c r="R21" s="3">
        <f t="shared" si="6"/>
        <v>1.5</v>
      </c>
      <c r="S21" s="8">
        <v>50</v>
      </c>
      <c r="T21" s="1">
        <f t="shared" si="7"/>
        <v>7.5</v>
      </c>
      <c r="U21" s="22">
        <f t="shared" si="8"/>
        <v>22</v>
      </c>
      <c r="V21" s="26">
        <v>24</v>
      </c>
    </row>
    <row r="22" spans="2:22" ht="20.45" customHeight="1" x14ac:dyDescent="0.3">
      <c r="B22" s="3">
        <v>16</v>
      </c>
      <c r="C22" s="3" t="s">
        <v>47</v>
      </c>
      <c r="D22" s="6">
        <v>40</v>
      </c>
      <c r="E22" s="6">
        <f t="shared" si="0"/>
        <v>2.4</v>
      </c>
      <c r="F22" s="8">
        <v>40</v>
      </c>
      <c r="G22" s="8">
        <f t="shared" si="1"/>
        <v>2</v>
      </c>
      <c r="H22" s="8">
        <v>40</v>
      </c>
      <c r="I22" s="8">
        <f t="shared" si="2"/>
        <v>2.8</v>
      </c>
      <c r="J22" s="16">
        <v>55</v>
      </c>
      <c r="K22" s="8">
        <f t="shared" si="3"/>
        <v>5.5</v>
      </c>
      <c r="L22" s="8">
        <v>45</v>
      </c>
      <c r="M22" s="8">
        <f t="shared" si="4"/>
        <v>1.35</v>
      </c>
      <c r="N22" s="8">
        <v>60</v>
      </c>
      <c r="O22" s="8">
        <f t="shared" si="5"/>
        <v>0.6</v>
      </c>
      <c r="P22" s="8">
        <v>45</v>
      </c>
      <c r="Q22" s="3"/>
      <c r="R22" s="3">
        <f t="shared" si="6"/>
        <v>1.35</v>
      </c>
      <c r="S22" s="8">
        <v>55</v>
      </c>
      <c r="T22" s="1">
        <f t="shared" si="7"/>
        <v>8.25</v>
      </c>
      <c r="U22" s="22">
        <f t="shared" si="8"/>
        <v>24.25</v>
      </c>
      <c r="V22" s="26">
        <v>27</v>
      </c>
    </row>
    <row r="23" spans="2:22" ht="20.45" customHeight="1" x14ac:dyDescent="0.3">
      <c r="B23" s="3">
        <v>17</v>
      </c>
      <c r="C23" s="3" t="s">
        <v>48</v>
      </c>
      <c r="D23" s="6">
        <v>30</v>
      </c>
      <c r="E23" s="6">
        <f t="shared" si="0"/>
        <v>1.8</v>
      </c>
      <c r="F23" s="8">
        <v>50</v>
      </c>
      <c r="G23" s="8">
        <f t="shared" si="1"/>
        <v>2.5</v>
      </c>
      <c r="H23" s="8">
        <v>50</v>
      </c>
      <c r="I23" s="8">
        <f t="shared" si="2"/>
        <v>3.5</v>
      </c>
      <c r="J23" s="8">
        <v>45</v>
      </c>
      <c r="K23" s="8">
        <f t="shared" si="3"/>
        <v>4.5</v>
      </c>
      <c r="L23" s="8">
        <v>55</v>
      </c>
      <c r="M23" s="8">
        <f t="shared" si="4"/>
        <v>1.65</v>
      </c>
      <c r="N23" s="8">
        <v>20</v>
      </c>
      <c r="O23" s="8">
        <f t="shared" si="5"/>
        <v>0.2</v>
      </c>
      <c r="P23" s="8">
        <v>45</v>
      </c>
      <c r="Q23" s="3"/>
      <c r="R23" s="3">
        <f t="shared" si="6"/>
        <v>1.35</v>
      </c>
      <c r="S23" s="8">
        <v>55</v>
      </c>
      <c r="T23" s="1">
        <f t="shared" si="7"/>
        <v>8.25</v>
      </c>
      <c r="U23" s="22">
        <f t="shared" si="8"/>
        <v>23.75</v>
      </c>
      <c r="V23" s="26">
        <v>26</v>
      </c>
    </row>
    <row r="24" spans="2:22" ht="20.45" customHeight="1" x14ac:dyDescent="0.3">
      <c r="B24" s="3">
        <v>18</v>
      </c>
      <c r="C24" s="3" t="s">
        <v>49</v>
      </c>
      <c r="D24" s="6">
        <v>55</v>
      </c>
      <c r="E24" s="6">
        <f t="shared" si="0"/>
        <v>3.3</v>
      </c>
      <c r="F24" s="8">
        <v>45</v>
      </c>
      <c r="G24" s="8">
        <f t="shared" si="1"/>
        <v>2.25</v>
      </c>
      <c r="H24" s="8">
        <v>65</v>
      </c>
      <c r="I24" s="8">
        <f t="shared" si="2"/>
        <v>4.55</v>
      </c>
      <c r="J24" s="8">
        <v>40</v>
      </c>
      <c r="K24" s="8">
        <f t="shared" si="3"/>
        <v>4</v>
      </c>
      <c r="L24" s="8">
        <v>65</v>
      </c>
      <c r="M24" s="8">
        <f t="shared" si="4"/>
        <v>1.95</v>
      </c>
      <c r="N24" s="8">
        <v>40</v>
      </c>
      <c r="O24" s="8">
        <f t="shared" si="5"/>
        <v>0.4</v>
      </c>
      <c r="P24" s="8">
        <v>45</v>
      </c>
      <c r="Q24" s="3"/>
      <c r="R24" s="3">
        <f t="shared" si="6"/>
        <v>1.35</v>
      </c>
      <c r="S24" s="8">
        <v>60</v>
      </c>
      <c r="T24" s="1">
        <f t="shared" si="7"/>
        <v>9</v>
      </c>
      <c r="U24" s="22">
        <f t="shared" si="8"/>
        <v>26.8</v>
      </c>
      <c r="V24" s="26">
        <v>29</v>
      </c>
    </row>
    <row r="25" spans="2:22" ht="20.45" customHeight="1" x14ac:dyDescent="0.3">
      <c r="B25" s="3">
        <v>19</v>
      </c>
      <c r="C25" s="3" t="s">
        <v>50</v>
      </c>
      <c r="D25" s="6">
        <v>30</v>
      </c>
      <c r="E25" s="6">
        <f t="shared" si="0"/>
        <v>1.8</v>
      </c>
      <c r="F25" s="8">
        <v>50</v>
      </c>
      <c r="G25" s="8">
        <f t="shared" si="1"/>
        <v>2.5</v>
      </c>
      <c r="H25" s="8">
        <v>50</v>
      </c>
      <c r="I25" s="8">
        <f t="shared" si="2"/>
        <v>3.5</v>
      </c>
      <c r="J25" s="8">
        <v>45</v>
      </c>
      <c r="K25" s="8">
        <f t="shared" si="3"/>
        <v>4.5</v>
      </c>
      <c r="L25" s="8">
        <v>60</v>
      </c>
      <c r="M25" s="8">
        <f t="shared" si="4"/>
        <v>1.8</v>
      </c>
      <c r="N25" s="8">
        <v>20</v>
      </c>
      <c r="O25" s="8">
        <f t="shared" si="5"/>
        <v>0.2</v>
      </c>
      <c r="P25" s="8">
        <v>55</v>
      </c>
      <c r="Q25" s="3"/>
      <c r="R25" s="3">
        <f t="shared" si="6"/>
        <v>1.65</v>
      </c>
      <c r="S25" s="8">
        <v>65</v>
      </c>
      <c r="T25" s="1">
        <f t="shared" si="7"/>
        <v>9.75</v>
      </c>
      <c r="U25" s="22">
        <f t="shared" si="8"/>
        <v>25.700000000000003</v>
      </c>
      <c r="V25" s="26">
        <v>28</v>
      </c>
    </row>
    <row r="26" spans="2:22" ht="20.45" customHeight="1" x14ac:dyDescent="0.3">
      <c r="B26" s="3">
        <v>20</v>
      </c>
      <c r="C26" s="11" t="s">
        <v>58</v>
      </c>
      <c r="D26" s="12"/>
      <c r="E26" s="6">
        <f t="shared" si="0"/>
        <v>0</v>
      </c>
      <c r="F26" s="14"/>
      <c r="G26" s="8">
        <f t="shared" si="1"/>
        <v>0</v>
      </c>
      <c r="H26" s="14"/>
      <c r="I26" s="8">
        <f t="shared" si="2"/>
        <v>0</v>
      </c>
      <c r="J26" s="14"/>
      <c r="K26" s="8">
        <f t="shared" si="3"/>
        <v>0</v>
      </c>
      <c r="L26" s="14"/>
      <c r="M26" s="8">
        <f t="shared" si="4"/>
        <v>0</v>
      </c>
      <c r="N26" s="14"/>
      <c r="O26" s="8">
        <f t="shared" si="5"/>
        <v>0</v>
      </c>
      <c r="P26" s="14"/>
      <c r="Q26" s="11"/>
      <c r="R26" s="3">
        <f t="shared" si="6"/>
        <v>0</v>
      </c>
      <c r="S26" s="14"/>
      <c r="T26" s="1">
        <f t="shared" si="7"/>
        <v>0</v>
      </c>
      <c r="U26" s="22">
        <f t="shared" si="8"/>
        <v>0</v>
      </c>
      <c r="V26" s="26">
        <f t="shared" si="8"/>
        <v>0</v>
      </c>
    </row>
    <row r="27" spans="2:22" ht="28.15" customHeight="1" x14ac:dyDescent="0.3">
      <c r="B27" s="3">
        <v>21</v>
      </c>
      <c r="C27" s="3" t="s">
        <v>51</v>
      </c>
      <c r="D27" s="6">
        <v>30</v>
      </c>
      <c r="E27" s="6">
        <f t="shared" si="0"/>
        <v>1.8</v>
      </c>
      <c r="F27" s="8">
        <v>60</v>
      </c>
      <c r="G27" s="8">
        <f t="shared" si="1"/>
        <v>3</v>
      </c>
      <c r="H27" s="8">
        <v>65</v>
      </c>
      <c r="I27" s="8">
        <f t="shared" si="2"/>
        <v>4.55</v>
      </c>
      <c r="J27" s="15">
        <v>65</v>
      </c>
      <c r="K27" s="8">
        <f t="shared" si="3"/>
        <v>6.5</v>
      </c>
      <c r="L27" s="8">
        <v>85</v>
      </c>
      <c r="M27" s="8">
        <f t="shared" si="4"/>
        <v>2.5499999999999998</v>
      </c>
      <c r="N27" s="8">
        <v>0</v>
      </c>
      <c r="O27" s="8">
        <f t="shared" si="5"/>
        <v>0</v>
      </c>
      <c r="P27" s="8">
        <v>60</v>
      </c>
      <c r="Q27" s="3"/>
      <c r="R27" s="3">
        <f t="shared" si="6"/>
        <v>1.8</v>
      </c>
      <c r="S27" s="8">
        <v>85</v>
      </c>
      <c r="T27" s="1">
        <f t="shared" si="7"/>
        <v>12.75</v>
      </c>
      <c r="U27" s="22">
        <f t="shared" si="8"/>
        <v>32.950000000000003</v>
      </c>
      <c r="V27" s="26">
        <v>35</v>
      </c>
    </row>
    <row r="28" spans="2:22" ht="20.45" customHeight="1" x14ac:dyDescent="0.3">
      <c r="B28" s="3">
        <v>22</v>
      </c>
      <c r="C28" s="3" t="s">
        <v>52</v>
      </c>
      <c r="D28" s="9">
        <v>55</v>
      </c>
      <c r="E28" s="6">
        <f t="shared" si="0"/>
        <v>3.3</v>
      </c>
      <c r="F28" s="8">
        <v>60</v>
      </c>
      <c r="G28" s="8">
        <f t="shared" si="1"/>
        <v>3</v>
      </c>
      <c r="H28" s="8">
        <v>70</v>
      </c>
      <c r="I28" s="8">
        <f t="shared" si="2"/>
        <v>4.9000000000000004</v>
      </c>
      <c r="J28" s="8">
        <v>75</v>
      </c>
      <c r="K28" s="8">
        <f t="shared" si="3"/>
        <v>7.5</v>
      </c>
      <c r="L28" s="8">
        <v>75</v>
      </c>
      <c r="M28" s="8">
        <f t="shared" si="4"/>
        <v>2.25</v>
      </c>
      <c r="N28" s="8">
        <v>50</v>
      </c>
      <c r="O28" s="8">
        <f t="shared" si="5"/>
        <v>0.5</v>
      </c>
      <c r="P28" s="8"/>
      <c r="Q28" s="3"/>
      <c r="R28" s="3">
        <f t="shared" si="6"/>
        <v>0</v>
      </c>
      <c r="S28" s="8">
        <v>65</v>
      </c>
      <c r="T28" s="1">
        <f t="shared" si="7"/>
        <v>9.75</v>
      </c>
      <c r="U28" s="22">
        <f t="shared" si="8"/>
        <v>31.2</v>
      </c>
      <c r="V28" s="26">
        <v>34</v>
      </c>
    </row>
    <row r="29" spans="2:22" ht="20.45" customHeight="1" x14ac:dyDescent="0.3">
      <c r="B29" s="3">
        <v>23</v>
      </c>
      <c r="C29" s="3" t="s">
        <v>53</v>
      </c>
      <c r="D29" s="6">
        <v>40</v>
      </c>
      <c r="E29" s="6">
        <f t="shared" si="0"/>
        <v>2.4</v>
      </c>
      <c r="F29" s="8">
        <v>0</v>
      </c>
      <c r="G29" s="8">
        <f t="shared" si="1"/>
        <v>0</v>
      </c>
      <c r="H29" s="8">
        <v>35</v>
      </c>
      <c r="I29" s="8">
        <f t="shared" si="2"/>
        <v>2.4500000000000002</v>
      </c>
      <c r="J29" s="15">
        <v>25</v>
      </c>
      <c r="K29" s="8">
        <f t="shared" si="3"/>
        <v>2.5</v>
      </c>
      <c r="L29" s="8">
        <v>35</v>
      </c>
      <c r="M29" s="8">
        <f t="shared" si="4"/>
        <v>1.05</v>
      </c>
      <c r="N29" s="8">
        <v>0</v>
      </c>
      <c r="O29" s="8">
        <f t="shared" si="5"/>
        <v>0</v>
      </c>
      <c r="P29" s="8">
        <v>35</v>
      </c>
      <c r="Q29" s="3"/>
      <c r="R29" s="3">
        <f t="shared" si="6"/>
        <v>1.05</v>
      </c>
      <c r="S29" s="8">
        <v>40</v>
      </c>
      <c r="T29" s="1">
        <f t="shared" si="7"/>
        <v>6</v>
      </c>
      <c r="U29" s="22">
        <f t="shared" si="8"/>
        <v>15.450000000000001</v>
      </c>
      <c r="V29" s="26">
        <v>18</v>
      </c>
    </row>
    <row r="30" spans="2:22" x14ac:dyDescent="0.3">
      <c r="B30" s="3">
        <v>24</v>
      </c>
      <c r="C30" s="3" t="s">
        <v>54</v>
      </c>
      <c r="D30" s="9"/>
      <c r="E30" s="6">
        <f t="shared" si="0"/>
        <v>0</v>
      </c>
      <c r="F30" s="8">
        <v>25</v>
      </c>
      <c r="G30" s="8">
        <f t="shared" si="1"/>
        <v>1.25</v>
      </c>
      <c r="H30" s="8">
        <v>50</v>
      </c>
      <c r="I30" s="8">
        <f t="shared" si="2"/>
        <v>3.5</v>
      </c>
      <c r="J30" s="15">
        <v>50</v>
      </c>
      <c r="K30" s="8">
        <f t="shared" si="3"/>
        <v>5</v>
      </c>
      <c r="L30" s="8">
        <v>45</v>
      </c>
      <c r="M30" s="8">
        <f t="shared" si="4"/>
        <v>1.35</v>
      </c>
      <c r="N30" s="8">
        <v>0</v>
      </c>
      <c r="O30" s="8">
        <f t="shared" si="5"/>
        <v>0</v>
      </c>
      <c r="P30" s="8">
        <v>45</v>
      </c>
      <c r="Q30" s="3"/>
      <c r="R30" s="3">
        <f t="shared" si="6"/>
        <v>1.35</v>
      </c>
      <c r="S30" s="8">
        <v>60</v>
      </c>
      <c r="T30" s="1">
        <f t="shared" si="7"/>
        <v>9</v>
      </c>
      <c r="U30" s="22">
        <f t="shared" si="8"/>
        <v>21.45</v>
      </c>
      <c r="V30" s="26">
        <v>24</v>
      </c>
    </row>
    <row r="31" spans="2:22" ht="20.45" customHeight="1" x14ac:dyDescent="0.3">
      <c r="B31" s="11">
        <v>25</v>
      </c>
      <c r="C31" s="11" t="s">
        <v>55</v>
      </c>
      <c r="D31" s="12"/>
      <c r="E31" s="6">
        <f t="shared" si="0"/>
        <v>0</v>
      </c>
      <c r="F31" s="14"/>
      <c r="G31" s="8">
        <f t="shared" si="1"/>
        <v>0</v>
      </c>
      <c r="H31" s="14"/>
      <c r="I31" s="8">
        <f t="shared" si="2"/>
        <v>0</v>
      </c>
      <c r="J31" s="14"/>
      <c r="K31" s="8">
        <f t="shared" si="3"/>
        <v>0</v>
      </c>
      <c r="L31" s="14"/>
      <c r="M31" s="8">
        <f t="shared" si="4"/>
        <v>0</v>
      </c>
      <c r="N31" s="14"/>
      <c r="O31" s="8">
        <f t="shared" si="5"/>
        <v>0</v>
      </c>
      <c r="P31" s="14"/>
      <c r="Q31" s="11"/>
      <c r="R31" s="3">
        <f t="shared" si="6"/>
        <v>0</v>
      </c>
      <c r="S31" s="14"/>
      <c r="T31" s="1">
        <f t="shared" si="7"/>
        <v>0</v>
      </c>
      <c r="U31" s="22">
        <f t="shared" si="8"/>
        <v>0</v>
      </c>
      <c r="V31" s="26">
        <f t="shared" si="8"/>
        <v>0</v>
      </c>
    </row>
    <row r="32" spans="2:22" ht="20.45" customHeight="1" x14ac:dyDescent="0.3">
      <c r="B32" s="11">
        <v>26</v>
      </c>
      <c r="C32" s="11" t="s">
        <v>56</v>
      </c>
      <c r="D32" s="12"/>
      <c r="E32" s="6">
        <f t="shared" si="0"/>
        <v>0</v>
      </c>
      <c r="F32" s="14"/>
      <c r="G32" s="8">
        <f t="shared" si="1"/>
        <v>0</v>
      </c>
      <c r="H32" s="14"/>
      <c r="I32" s="8">
        <f t="shared" si="2"/>
        <v>0</v>
      </c>
      <c r="J32" s="14"/>
      <c r="K32" s="8">
        <f t="shared" si="3"/>
        <v>0</v>
      </c>
      <c r="L32" s="14"/>
      <c r="M32" s="8">
        <f t="shared" si="4"/>
        <v>0</v>
      </c>
      <c r="N32" s="14"/>
      <c r="O32" s="8">
        <f t="shared" si="5"/>
        <v>0</v>
      </c>
      <c r="P32" s="14"/>
      <c r="Q32" s="11"/>
      <c r="R32" s="3">
        <f t="shared" si="6"/>
        <v>0</v>
      </c>
      <c r="S32" s="14"/>
      <c r="T32" s="1">
        <f t="shared" si="7"/>
        <v>0</v>
      </c>
      <c r="U32" s="22">
        <f t="shared" si="8"/>
        <v>0</v>
      </c>
      <c r="V32" s="26">
        <f t="shared" si="8"/>
        <v>0</v>
      </c>
    </row>
    <row r="33" spans="2:22" ht="20.45" customHeight="1" x14ac:dyDescent="0.3">
      <c r="B33" s="3">
        <v>27</v>
      </c>
      <c r="C33" s="3" t="s">
        <v>57</v>
      </c>
      <c r="D33" s="9">
        <v>50</v>
      </c>
      <c r="E33" s="6">
        <f t="shared" si="0"/>
        <v>3</v>
      </c>
      <c r="F33" s="8">
        <v>50</v>
      </c>
      <c r="G33" s="8">
        <f t="shared" si="1"/>
        <v>2.5</v>
      </c>
      <c r="H33" s="8">
        <v>40</v>
      </c>
      <c r="I33" s="8">
        <f t="shared" si="2"/>
        <v>2.8</v>
      </c>
      <c r="J33" s="8">
        <v>50</v>
      </c>
      <c r="K33" s="8">
        <f t="shared" si="3"/>
        <v>5</v>
      </c>
      <c r="L33" s="8">
        <v>60</v>
      </c>
      <c r="M33" s="8">
        <f t="shared" si="4"/>
        <v>1.8</v>
      </c>
      <c r="N33" s="8">
        <v>65</v>
      </c>
      <c r="O33" s="8">
        <f t="shared" si="5"/>
        <v>0.65</v>
      </c>
      <c r="P33" s="8">
        <v>60</v>
      </c>
      <c r="Q33" s="3"/>
      <c r="R33" s="3">
        <f t="shared" si="6"/>
        <v>1.8</v>
      </c>
      <c r="S33" s="8">
        <v>70</v>
      </c>
      <c r="T33" s="1">
        <f t="shared" si="7"/>
        <v>10.5</v>
      </c>
      <c r="U33" s="22">
        <f t="shared" si="8"/>
        <v>28.05</v>
      </c>
      <c r="V33" s="26">
        <v>31</v>
      </c>
    </row>
    <row r="34" spans="2:22" x14ac:dyDescent="0.3">
      <c r="B34" s="3">
        <v>28</v>
      </c>
      <c r="C34" s="3" t="s">
        <v>66</v>
      </c>
      <c r="D34" s="6">
        <v>45</v>
      </c>
      <c r="E34" s="6">
        <f t="shared" si="0"/>
        <v>2.7</v>
      </c>
      <c r="F34" s="8">
        <v>60</v>
      </c>
      <c r="G34" s="8">
        <f t="shared" si="1"/>
        <v>3</v>
      </c>
      <c r="H34" s="8">
        <v>40</v>
      </c>
      <c r="I34" s="8">
        <f t="shared" si="2"/>
        <v>2.8</v>
      </c>
      <c r="J34" s="15">
        <v>40</v>
      </c>
      <c r="K34" s="8">
        <f t="shared" si="3"/>
        <v>4</v>
      </c>
      <c r="L34" s="8">
        <v>65</v>
      </c>
      <c r="M34" s="8">
        <f t="shared" si="4"/>
        <v>1.95</v>
      </c>
      <c r="N34" s="8">
        <v>0</v>
      </c>
      <c r="O34" s="8">
        <f t="shared" si="5"/>
        <v>0</v>
      </c>
      <c r="P34" s="8">
        <v>50</v>
      </c>
      <c r="Q34" s="3"/>
      <c r="R34" s="3">
        <f t="shared" si="6"/>
        <v>1.5</v>
      </c>
      <c r="S34" s="8">
        <v>60</v>
      </c>
      <c r="T34" s="1">
        <f t="shared" si="7"/>
        <v>9</v>
      </c>
      <c r="U34" s="22">
        <f t="shared" si="8"/>
        <v>24.95</v>
      </c>
      <c r="V34" s="26">
        <v>27</v>
      </c>
    </row>
    <row r="36" spans="2:22" x14ac:dyDescent="0.3">
      <c r="C36" s="19"/>
      <c r="D36" s="18">
        <v>6</v>
      </c>
      <c r="E36" s="18"/>
      <c r="F36" s="18">
        <v>5</v>
      </c>
      <c r="G36" s="18"/>
      <c r="H36" s="18">
        <v>7</v>
      </c>
      <c r="I36" s="18"/>
      <c r="J36" s="18">
        <v>10</v>
      </c>
      <c r="K36" s="18"/>
      <c r="L36" s="18">
        <v>3</v>
      </c>
      <c r="M36" s="18"/>
      <c r="N36" s="18">
        <v>1</v>
      </c>
      <c r="O36" s="18"/>
      <c r="P36" s="18">
        <v>3</v>
      </c>
      <c r="Q36" s="18"/>
      <c r="R36" s="18"/>
      <c r="S36" s="18">
        <v>15</v>
      </c>
    </row>
  </sheetData>
  <mergeCells count="28">
    <mergeCell ref="V4:V6"/>
    <mergeCell ref="R2:U3"/>
    <mergeCell ref="U4:U6"/>
    <mergeCell ref="K5:K6"/>
    <mergeCell ref="M5:M6"/>
    <mergeCell ref="O5:O6"/>
    <mergeCell ref="R5:R6"/>
    <mergeCell ref="T5:T6"/>
    <mergeCell ref="S5:S6"/>
    <mergeCell ref="D4:T4"/>
    <mergeCell ref="D5:D6"/>
    <mergeCell ref="F5:F6"/>
    <mergeCell ref="Q5:Q6"/>
    <mergeCell ref="B4:B6"/>
    <mergeCell ref="C4:C6"/>
    <mergeCell ref="P5:P6"/>
    <mergeCell ref="H5:H6"/>
    <mergeCell ref="J5:J6"/>
    <mergeCell ref="L5:L6"/>
    <mergeCell ref="N5:N6"/>
    <mergeCell ref="E5:E6"/>
    <mergeCell ref="G5:G6"/>
    <mergeCell ref="I5:I6"/>
    <mergeCell ref="B2:C3"/>
    <mergeCell ref="D2:J2"/>
    <mergeCell ref="D3:J3"/>
    <mergeCell ref="L2:Q2"/>
    <mergeCell ref="L3:Q3"/>
  </mergeCells>
  <pageMargins left="0.25" right="0.25" top="0.75" bottom="0.75" header="0.3" footer="0.3"/>
  <pageSetup paperSize="8" scale="80" fitToWidth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tabSelected="1" zoomScale="50" zoomScaleNormal="50" workbookViewId="0">
      <selection activeCell="B2" sqref="B2:C3"/>
    </sheetView>
  </sheetViews>
  <sheetFormatPr defaultRowHeight="21" x14ac:dyDescent="0.35"/>
  <cols>
    <col min="2" max="2" width="6.140625" customWidth="1"/>
    <col min="3" max="3" width="28.5703125" style="4" customWidth="1"/>
    <col min="4" max="4" width="15.28515625" style="7" customWidth="1"/>
    <col min="5" max="5" width="10.85546875" style="7" customWidth="1"/>
    <col min="6" max="6" width="11.7109375" style="4" bestFit="1" customWidth="1"/>
    <col min="7" max="9" width="11.7109375" style="4" customWidth="1"/>
    <col min="10" max="11" width="12.42578125" style="4" customWidth="1"/>
    <col min="12" max="13" width="9.5703125" style="4" customWidth="1"/>
    <col min="14" max="15" width="8.28515625" style="4" customWidth="1"/>
    <col min="16" max="17" width="11.42578125" style="4" customWidth="1"/>
    <col min="18" max="18" width="11.28515625" customWidth="1"/>
    <col min="20" max="20" width="24.140625" style="24" customWidth="1"/>
  </cols>
  <sheetData>
    <row r="1" spans="2:21" ht="12" customHeight="1" x14ac:dyDescent="0.35"/>
    <row r="2" spans="2:21" ht="26.45" customHeight="1" x14ac:dyDescent="0.25">
      <c r="B2" s="27" t="s">
        <v>62</v>
      </c>
      <c r="C2" s="28"/>
      <c r="D2" s="31" t="s">
        <v>63</v>
      </c>
      <c r="E2" s="32"/>
      <c r="F2" s="32" t="s">
        <v>65</v>
      </c>
      <c r="G2" s="32"/>
      <c r="H2" s="32"/>
      <c r="I2" s="32"/>
      <c r="J2" s="33" t="s">
        <v>62</v>
      </c>
      <c r="K2" s="50" t="s">
        <v>70</v>
      </c>
      <c r="L2" s="51"/>
      <c r="M2" s="51"/>
      <c r="N2" s="52"/>
      <c r="O2" s="50"/>
      <c r="P2" s="51"/>
      <c r="Q2" s="51"/>
      <c r="R2" s="51"/>
      <c r="S2" s="51"/>
      <c r="T2" s="52"/>
    </row>
    <row r="3" spans="2:21" ht="26.45" customHeight="1" x14ac:dyDescent="0.25">
      <c r="B3" s="29"/>
      <c r="C3" s="30"/>
      <c r="D3" s="31" t="s">
        <v>64</v>
      </c>
      <c r="E3" s="32"/>
      <c r="F3" s="32"/>
      <c r="G3" s="32"/>
      <c r="H3" s="32"/>
      <c r="I3" s="32"/>
      <c r="J3" s="33"/>
      <c r="K3" s="53"/>
      <c r="L3" s="54"/>
      <c r="M3" s="54"/>
      <c r="N3" s="55"/>
      <c r="O3" s="53"/>
      <c r="P3" s="54"/>
      <c r="Q3" s="54"/>
      <c r="R3" s="54"/>
      <c r="S3" s="54"/>
      <c r="T3" s="55"/>
    </row>
    <row r="4" spans="2:21" ht="26.45" customHeight="1" x14ac:dyDescent="0.25">
      <c r="B4" s="67" t="s">
        <v>59</v>
      </c>
      <c r="C4" s="70" t="s">
        <v>60</v>
      </c>
      <c r="D4" s="62" t="s">
        <v>67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77">
        <v>0.5</v>
      </c>
      <c r="U4" s="77"/>
    </row>
    <row r="5" spans="2:21" s="13" customFormat="1" ht="18" customHeight="1" x14ac:dyDescent="0.25">
      <c r="B5" s="68"/>
      <c r="C5" s="71"/>
      <c r="D5" s="41" t="s">
        <v>68</v>
      </c>
      <c r="E5" s="45">
        <v>0.06</v>
      </c>
      <c r="F5" s="41" t="s">
        <v>69</v>
      </c>
      <c r="G5" s="45">
        <v>0.05</v>
      </c>
      <c r="H5" s="41" t="s">
        <v>71</v>
      </c>
      <c r="I5" s="45">
        <v>7.0000000000000007E-2</v>
      </c>
      <c r="J5" s="43" t="s">
        <v>72</v>
      </c>
      <c r="K5" s="73">
        <v>0.1</v>
      </c>
      <c r="L5" s="41" t="s">
        <v>73</v>
      </c>
      <c r="M5" s="45">
        <v>0.03</v>
      </c>
      <c r="N5" s="41" t="s">
        <v>74</v>
      </c>
      <c r="O5" s="45">
        <v>0.01</v>
      </c>
      <c r="P5" s="80" t="s">
        <v>76</v>
      </c>
      <c r="Q5" s="45">
        <v>0.03</v>
      </c>
      <c r="R5" s="81" t="s">
        <v>75</v>
      </c>
      <c r="S5" s="75">
        <v>0.15</v>
      </c>
      <c r="T5" s="78"/>
      <c r="U5" s="78"/>
    </row>
    <row r="6" spans="2:21" s="13" customFormat="1" ht="18" customHeight="1" x14ac:dyDescent="0.25">
      <c r="B6" s="69"/>
      <c r="C6" s="72"/>
      <c r="D6" s="42"/>
      <c r="E6" s="46"/>
      <c r="F6" s="42"/>
      <c r="G6" s="46"/>
      <c r="H6" s="42"/>
      <c r="I6" s="46"/>
      <c r="J6" s="44"/>
      <c r="K6" s="74"/>
      <c r="L6" s="42"/>
      <c r="M6" s="46"/>
      <c r="N6" s="42"/>
      <c r="O6" s="46"/>
      <c r="P6" s="42"/>
      <c r="Q6" s="46"/>
      <c r="R6" s="44"/>
      <c r="S6" s="76"/>
      <c r="T6" s="79"/>
      <c r="U6" s="79"/>
    </row>
    <row r="7" spans="2:21" ht="20.45" customHeight="1" x14ac:dyDescent="0.35">
      <c r="B7" s="1">
        <v>1</v>
      </c>
      <c r="C7" s="3" t="s">
        <v>0</v>
      </c>
      <c r="D7" s="8">
        <v>30</v>
      </c>
      <c r="E7" s="8">
        <f>(D7*6)/100</f>
        <v>1.8</v>
      </c>
      <c r="F7" s="8">
        <f ca="1">F7:F31</f>
        <v>0</v>
      </c>
      <c r="G7" s="8">
        <f ca="1">(F7*5)/100</f>
        <v>0</v>
      </c>
      <c r="H7" s="9">
        <v>20</v>
      </c>
      <c r="I7" s="9">
        <f>(H7*7)/100</f>
        <v>1.4</v>
      </c>
      <c r="J7" s="8">
        <v>35</v>
      </c>
      <c r="K7" s="8">
        <f>(J7*10)/100</f>
        <v>3.5</v>
      </c>
      <c r="L7" s="8">
        <v>40</v>
      </c>
      <c r="M7" s="8">
        <f>(L7*3)/100</f>
        <v>1.2</v>
      </c>
      <c r="N7" s="8">
        <v>30</v>
      </c>
      <c r="O7" s="8">
        <f>(N7*1)/100</f>
        <v>0.3</v>
      </c>
      <c r="P7" s="8">
        <v>40</v>
      </c>
      <c r="Q7" s="8">
        <f>(P7*3)/100</f>
        <v>1.2</v>
      </c>
      <c r="R7" s="8">
        <v>25</v>
      </c>
      <c r="S7" s="1">
        <f>(R7*15)/100</f>
        <v>3.75</v>
      </c>
      <c r="T7" s="25">
        <v>13.15</v>
      </c>
      <c r="U7" s="26">
        <v>16</v>
      </c>
    </row>
    <row r="8" spans="2:21" ht="20.45" customHeight="1" x14ac:dyDescent="0.35">
      <c r="B8" s="1">
        <v>2</v>
      </c>
      <c r="C8" s="3" t="s">
        <v>1</v>
      </c>
      <c r="D8" s="8">
        <v>30</v>
      </c>
      <c r="E8" s="8">
        <f t="shared" ref="E8:E39" si="0">(D8*6)/100</f>
        <v>1.8</v>
      </c>
      <c r="F8" s="8">
        <v>60</v>
      </c>
      <c r="G8" s="8">
        <f t="shared" ref="G8:G39" si="1">(F8*5)/100</f>
        <v>3</v>
      </c>
      <c r="H8" s="9">
        <v>45</v>
      </c>
      <c r="I8" s="9">
        <f t="shared" ref="I8:I39" si="2">(H8*7)/100</f>
        <v>3.15</v>
      </c>
      <c r="J8" s="8">
        <v>45</v>
      </c>
      <c r="K8" s="8">
        <f t="shared" ref="K8:K39" si="3">(J8*10)/100</f>
        <v>4.5</v>
      </c>
      <c r="L8" s="8">
        <v>45</v>
      </c>
      <c r="M8" s="8">
        <f t="shared" ref="M8:M39" si="4">(L8*3)/100</f>
        <v>1.35</v>
      </c>
      <c r="N8" s="8">
        <v>45</v>
      </c>
      <c r="O8" s="8">
        <f t="shared" ref="O8:O39" si="5">(N8*1)/100</f>
        <v>0.45</v>
      </c>
      <c r="P8" s="8">
        <v>30</v>
      </c>
      <c r="Q8" s="8">
        <f t="shared" ref="Q8:Q39" si="6">(P8*3)/100</f>
        <v>0.9</v>
      </c>
      <c r="R8" s="8">
        <v>50</v>
      </c>
      <c r="S8" s="1">
        <f t="shared" ref="S8:S39" si="7">(R8*15)/100</f>
        <v>7.5</v>
      </c>
      <c r="T8" s="25">
        <f>E8+G8+I8+K8+M8+O8+Q8+S8</f>
        <v>22.65</v>
      </c>
      <c r="U8" s="26">
        <v>25</v>
      </c>
    </row>
    <row r="9" spans="2:21" ht="20.45" customHeight="1" x14ac:dyDescent="0.35">
      <c r="B9" s="1">
        <v>3</v>
      </c>
      <c r="C9" s="3" t="s">
        <v>2</v>
      </c>
      <c r="D9" s="6">
        <v>40</v>
      </c>
      <c r="E9" s="8">
        <f t="shared" si="0"/>
        <v>2.4</v>
      </c>
      <c r="F9" s="8">
        <v>55</v>
      </c>
      <c r="G9" s="8">
        <f t="shared" si="1"/>
        <v>2.75</v>
      </c>
      <c r="H9" s="9">
        <v>55</v>
      </c>
      <c r="I9" s="9">
        <f t="shared" si="2"/>
        <v>3.85</v>
      </c>
      <c r="J9" s="16">
        <v>50</v>
      </c>
      <c r="K9" s="8">
        <f t="shared" si="3"/>
        <v>5</v>
      </c>
      <c r="L9" s="8">
        <v>65</v>
      </c>
      <c r="M9" s="8">
        <f t="shared" si="4"/>
        <v>1.95</v>
      </c>
      <c r="N9" s="8">
        <v>5</v>
      </c>
      <c r="O9" s="8">
        <f t="shared" si="5"/>
        <v>0.05</v>
      </c>
      <c r="P9" s="8">
        <v>60</v>
      </c>
      <c r="Q9" s="8">
        <f t="shared" si="6"/>
        <v>1.8</v>
      </c>
      <c r="R9" s="8">
        <v>60</v>
      </c>
      <c r="S9" s="1">
        <f t="shared" si="7"/>
        <v>9</v>
      </c>
      <c r="T9" s="25">
        <f t="shared" ref="T9:T39" si="8">E9+G9+I9+K9+M9+O9+Q9+S9</f>
        <v>26.8</v>
      </c>
      <c r="U9" s="26">
        <v>29</v>
      </c>
    </row>
    <row r="10" spans="2:21" ht="20.45" customHeight="1" x14ac:dyDescent="0.35">
      <c r="B10" s="1">
        <v>4</v>
      </c>
      <c r="C10" s="3" t="s">
        <v>3</v>
      </c>
      <c r="D10" s="6">
        <v>50</v>
      </c>
      <c r="E10" s="8">
        <f t="shared" si="0"/>
        <v>3</v>
      </c>
      <c r="F10" s="8">
        <v>50</v>
      </c>
      <c r="G10" s="8">
        <f t="shared" si="1"/>
        <v>2.5</v>
      </c>
      <c r="H10" s="9">
        <v>60</v>
      </c>
      <c r="I10" s="9">
        <f t="shared" si="2"/>
        <v>4.2</v>
      </c>
      <c r="J10" s="15">
        <v>45</v>
      </c>
      <c r="K10" s="8">
        <f t="shared" si="3"/>
        <v>4.5</v>
      </c>
      <c r="L10" s="8">
        <v>55</v>
      </c>
      <c r="M10" s="8">
        <f t="shared" si="4"/>
        <v>1.65</v>
      </c>
      <c r="N10" s="8">
        <v>50</v>
      </c>
      <c r="O10" s="8">
        <f t="shared" si="5"/>
        <v>0.5</v>
      </c>
      <c r="P10" s="8">
        <v>65</v>
      </c>
      <c r="Q10" s="8">
        <f t="shared" si="6"/>
        <v>1.95</v>
      </c>
      <c r="R10" s="8">
        <v>55</v>
      </c>
      <c r="S10" s="1">
        <f t="shared" si="7"/>
        <v>8.25</v>
      </c>
      <c r="T10" s="25">
        <f t="shared" si="8"/>
        <v>26.55</v>
      </c>
      <c r="U10" s="26">
        <v>29</v>
      </c>
    </row>
    <row r="11" spans="2:21" ht="20.45" customHeight="1" x14ac:dyDescent="0.35">
      <c r="B11" s="1">
        <v>5</v>
      </c>
      <c r="C11" s="3" t="s">
        <v>4</v>
      </c>
      <c r="D11" s="8">
        <v>55</v>
      </c>
      <c r="E11" s="8">
        <f t="shared" si="0"/>
        <v>3.3</v>
      </c>
      <c r="F11" s="8">
        <v>60</v>
      </c>
      <c r="G11" s="8">
        <f t="shared" si="1"/>
        <v>3</v>
      </c>
      <c r="H11" s="9">
        <v>65</v>
      </c>
      <c r="I11" s="9">
        <f t="shared" si="2"/>
        <v>4.55</v>
      </c>
      <c r="J11" s="8">
        <v>45</v>
      </c>
      <c r="K11" s="8">
        <f t="shared" si="3"/>
        <v>4.5</v>
      </c>
      <c r="L11" s="8">
        <v>65</v>
      </c>
      <c r="M11" s="8">
        <f t="shared" si="4"/>
        <v>1.95</v>
      </c>
      <c r="N11" s="8">
        <v>50</v>
      </c>
      <c r="O11" s="8">
        <f t="shared" si="5"/>
        <v>0.5</v>
      </c>
      <c r="P11" s="8">
        <v>40</v>
      </c>
      <c r="Q11" s="8">
        <f t="shared" si="6"/>
        <v>1.2</v>
      </c>
      <c r="R11" s="8">
        <v>55</v>
      </c>
      <c r="S11" s="1">
        <f t="shared" si="7"/>
        <v>8.25</v>
      </c>
      <c r="T11" s="25">
        <f t="shared" si="8"/>
        <v>27.25</v>
      </c>
      <c r="U11" s="26">
        <v>30</v>
      </c>
    </row>
    <row r="12" spans="2:21" ht="20.45" customHeight="1" x14ac:dyDescent="0.35">
      <c r="B12" s="1">
        <v>6</v>
      </c>
      <c r="C12" s="3" t="s">
        <v>5</v>
      </c>
      <c r="D12" s="6">
        <v>40</v>
      </c>
      <c r="E12" s="8">
        <f t="shared" si="0"/>
        <v>2.4</v>
      </c>
      <c r="F12" s="8">
        <v>30</v>
      </c>
      <c r="G12" s="8">
        <f t="shared" si="1"/>
        <v>1.5</v>
      </c>
      <c r="H12" s="9">
        <v>50</v>
      </c>
      <c r="I12" s="9">
        <f t="shared" si="2"/>
        <v>3.5</v>
      </c>
      <c r="J12" s="8">
        <v>55</v>
      </c>
      <c r="K12" s="8">
        <f t="shared" si="3"/>
        <v>5.5</v>
      </c>
      <c r="L12" s="8">
        <v>50</v>
      </c>
      <c r="M12" s="8">
        <f t="shared" si="4"/>
        <v>1.5</v>
      </c>
      <c r="N12" s="8">
        <v>50</v>
      </c>
      <c r="O12" s="8">
        <f t="shared" si="5"/>
        <v>0.5</v>
      </c>
      <c r="P12" s="8">
        <v>35</v>
      </c>
      <c r="Q12" s="8">
        <f t="shared" si="6"/>
        <v>1.05</v>
      </c>
      <c r="R12" s="8">
        <v>50</v>
      </c>
      <c r="S12" s="1">
        <f t="shared" si="7"/>
        <v>7.5</v>
      </c>
      <c r="T12" s="25">
        <f t="shared" si="8"/>
        <v>23.450000000000003</v>
      </c>
      <c r="U12" s="26">
        <v>26</v>
      </c>
    </row>
    <row r="13" spans="2:21" ht="28.9" customHeight="1" x14ac:dyDescent="0.35">
      <c r="B13" s="1">
        <v>7</v>
      </c>
      <c r="C13" s="3" t="s">
        <v>6</v>
      </c>
      <c r="D13" s="6">
        <v>30</v>
      </c>
      <c r="E13" s="8">
        <f t="shared" si="0"/>
        <v>1.8</v>
      </c>
      <c r="F13" s="8">
        <v>40</v>
      </c>
      <c r="G13" s="8">
        <f t="shared" si="1"/>
        <v>2</v>
      </c>
      <c r="H13" s="9">
        <v>35</v>
      </c>
      <c r="I13" s="9">
        <f t="shared" si="2"/>
        <v>2.4500000000000002</v>
      </c>
      <c r="J13" s="15">
        <v>25</v>
      </c>
      <c r="K13" s="8">
        <f t="shared" si="3"/>
        <v>2.5</v>
      </c>
      <c r="L13" s="8">
        <v>40</v>
      </c>
      <c r="M13" s="8">
        <f t="shared" si="4"/>
        <v>1.2</v>
      </c>
      <c r="N13" s="8">
        <v>10</v>
      </c>
      <c r="O13" s="8">
        <f t="shared" si="5"/>
        <v>0.1</v>
      </c>
      <c r="P13" s="8">
        <v>30</v>
      </c>
      <c r="Q13" s="8">
        <f t="shared" si="6"/>
        <v>0.9</v>
      </c>
      <c r="R13" s="8">
        <v>50</v>
      </c>
      <c r="S13" s="1">
        <f t="shared" si="7"/>
        <v>7.5</v>
      </c>
      <c r="T13" s="25">
        <f t="shared" si="8"/>
        <v>18.45</v>
      </c>
      <c r="U13" s="26">
        <v>21</v>
      </c>
    </row>
    <row r="14" spans="2:21" ht="30.6" customHeight="1" x14ac:dyDescent="0.35">
      <c r="B14" s="1">
        <v>8</v>
      </c>
      <c r="C14" s="3" t="s">
        <v>7</v>
      </c>
      <c r="D14" s="6">
        <v>70</v>
      </c>
      <c r="E14" s="8">
        <f t="shared" si="0"/>
        <v>4.2</v>
      </c>
      <c r="F14" s="8">
        <v>70</v>
      </c>
      <c r="G14" s="8">
        <f t="shared" si="1"/>
        <v>3.5</v>
      </c>
      <c r="H14" s="9">
        <v>60</v>
      </c>
      <c r="I14" s="9">
        <f t="shared" si="2"/>
        <v>4.2</v>
      </c>
      <c r="J14" s="8">
        <v>50</v>
      </c>
      <c r="K14" s="8">
        <f t="shared" si="3"/>
        <v>5</v>
      </c>
      <c r="L14" s="8">
        <v>85</v>
      </c>
      <c r="M14" s="8">
        <f t="shared" si="4"/>
        <v>2.5499999999999998</v>
      </c>
      <c r="N14" s="8">
        <v>40</v>
      </c>
      <c r="O14" s="8">
        <f t="shared" si="5"/>
        <v>0.4</v>
      </c>
      <c r="P14" s="8">
        <v>40</v>
      </c>
      <c r="Q14" s="8">
        <f t="shared" si="6"/>
        <v>1.2</v>
      </c>
      <c r="R14" s="8">
        <v>75</v>
      </c>
      <c r="S14" s="1">
        <f t="shared" si="7"/>
        <v>11.25</v>
      </c>
      <c r="T14" s="25">
        <f t="shared" si="8"/>
        <v>32.299999999999997</v>
      </c>
      <c r="U14" s="26">
        <v>35</v>
      </c>
    </row>
    <row r="15" spans="2:21" ht="20.45" customHeight="1" x14ac:dyDescent="0.35">
      <c r="B15" s="1">
        <v>9</v>
      </c>
      <c r="C15" s="3" t="s">
        <v>8</v>
      </c>
      <c r="D15" s="6">
        <v>40</v>
      </c>
      <c r="E15" s="8">
        <f t="shared" si="0"/>
        <v>2.4</v>
      </c>
      <c r="F15" s="8">
        <v>50</v>
      </c>
      <c r="G15" s="8">
        <f t="shared" si="1"/>
        <v>2.5</v>
      </c>
      <c r="H15" s="9">
        <v>65</v>
      </c>
      <c r="I15" s="9">
        <f t="shared" si="2"/>
        <v>4.55</v>
      </c>
      <c r="J15" s="8">
        <v>70</v>
      </c>
      <c r="K15" s="8">
        <f t="shared" si="3"/>
        <v>7</v>
      </c>
      <c r="L15" s="8">
        <v>70</v>
      </c>
      <c r="M15" s="8">
        <f t="shared" si="4"/>
        <v>2.1</v>
      </c>
      <c r="N15" s="8">
        <v>75</v>
      </c>
      <c r="O15" s="8">
        <f t="shared" si="5"/>
        <v>0.75</v>
      </c>
      <c r="P15" s="8">
        <v>60</v>
      </c>
      <c r="Q15" s="8">
        <f t="shared" si="6"/>
        <v>1.8</v>
      </c>
      <c r="R15" s="8">
        <v>85</v>
      </c>
      <c r="S15" s="1">
        <f t="shared" si="7"/>
        <v>12.75</v>
      </c>
      <c r="T15" s="25">
        <f t="shared" si="8"/>
        <v>33.85</v>
      </c>
      <c r="U15" s="26">
        <v>36</v>
      </c>
    </row>
    <row r="16" spans="2:21" ht="20.45" customHeight="1" x14ac:dyDescent="0.35">
      <c r="B16" s="1">
        <v>10</v>
      </c>
      <c r="C16" s="3" t="s">
        <v>9</v>
      </c>
      <c r="D16" s="6">
        <v>55</v>
      </c>
      <c r="E16" s="8">
        <f t="shared" si="0"/>
        <v>3.3</v>
      </c>
      <c r="F16" s="8">
        <v>65</v>
      </c>
      <c r="G16" s="8">
        <f t="shared" si="1"/>
        <v>3.25</v>
      </c>
      <c r="H16" s="9">
        <v>65</v>
      </c>
      <c r="I16" s="9">
        <f t="shared" si="2"/>
        <v>4.55</v>
      </c>
      <c r="J16" s="8">
        <v>70</v>
      </c>
      <c r="K16" s="8">
        <f t="shared" si="3"/>
        <v>7</v>
      </c>
      <c r="L16" s="8">
        <v>70</v>
      </c>
      <c r="M16" s="8">
        <f t="shared" si="4"/>
        <v>2.1</v>
      </c>
      <c r="N16" s="8">
        <v>35</v>
      </c>
      <c r="O16" s="8">
        <f t="shared" si="5"/>
        <v>0.35</v>
      </c>
      <c r="P16" s="8">
        <v>40</v>
      </c>
      <c r="Q16" s="8">
        <f t="shared" si="6"/>
        <v>1.2</v>
      </c>
      <c r="R16" s="8">
        <v>75</v>
      </c>
      <c r="S16" s="1">
        <f t="shared" si="7"/>
        <v>11.25</v>
      </c>
      <c r="T16" s="25">
        <f t="shared" si="8"/>
        <v>33</v>
      </c>
      <c r="U16" s="26">
        <v>35</v>
      </c>
    </row>
    <row r="17" spans="2:21" ht="20.45" customHeight="1" x14ac:dyDescent="0.35">
      <c r="B17" s="1">
        <v>11</v>
      </c>
      <c r="C17" s="3" t="s">
        <v>10</v>
      </c>
      <c r="D17" s="6">
        <v>40</v>
      </c>
      <c r="E17" s="8">
        <f t="shared" si="0"/>
        <v>2.4</v>
      </c>
      <c r="F17" s="8">
        <v>55</v>
      </c>
      <c r="G17" s="8">
        <f t="shared" si="1"/>
        <v>2.75</v>
      </c>
      <c r="H17" s="9">
        <v>30</v>
      </c>
      <c r="I17" s="9">
        <f t="shared" si="2"/>
        <v>2.1</v>
      </c>
      <c r="J17" s="8">
        <v>75</v>
      </c>
      <c r="K17" s="8">
        <f t="shared" si="3"/>
        <v>7.5</v>
      </c>
      <c r="L17" s="8">
        <v>75</v>
      </c>
      <c r="M17" s="8">
        <f t="shared" si="4"/>
        <v>2.25</v>
      </c>
      <c r="N17" s="8">
        <v>0</v>
      </c>
      <c r="O17" s="8">
        <f t="shared" si="5"/>
        <v>0</v>
      </c>
      <c r="P17" s="8">
        <v>55</v>
      </c>
      <c r="Q17" s="8">
        <f t="shared" si="6"/>
        <v>1.65</v>
      </c>
      <c r="R17" s="8">
        <v>75</v>
      </c>
      <c r="S17" s="1">
        <f t="shared" si="7"/>
        <v>11.25</v>
      </c>
      <c r="T17" s="25">
        <f t="shared" si="8"/>
        <v>29.9</v>
      </c>
      <c r="U17" s="26">
        <v>32</v>
      </c>
    </row>
    <row r="18" spans="2:21" ht="20.45" customHeight="1" x14ac:dyDescent="0.35">
      <c r="B18" s="1">
        <v>12</v>
      </c>
      <c r="C18" s="3" t="s">
        <v>61</v>
      </c>
      <c r="D18" s="8">
        <v>30</v>
      </c>
      <c r="E18" s="8">
        <f t="shared" si="0"/>
        <v>1.8</v>
      </c>
      <c r="F18" s="8">
        <v>0</v>
      </c>
      <c r="G18" s="8">
        <f t="shared" si="1"/>
        <v>0</v>
      </c>
      <c r="H18" s="9">
        <v>40</v>
      </c>
      <c r="I18" s="9">
        <f t="shared" si="2"/>
        <v>2.8</v>
      </c>
      <c r="J18" s="8">
        <v>50</v>
      </c>
      <c r="K18" s="8">
        <f t="shared" si="3"/>
        <v>5</v>
      </c>
      <c r="L18" s="8">
        <v>50</v>
      </c>
      <c r="M18" s="8">
        <f t="shared" si="4"/>
        <v>1.5</v>
      </c>
      <c r="N18" s="8">
        <v>65</v>
      </c>
      <c r="O18" s="8">
        <f t="shared" si="5"/>
        <v>0.65</v>
      </c>
      <c r="P18" s="8">
        <v>50</v>
      </c>
      <c r="Q18" s="8">
        <f t="shared" si="6"/>
        <v>1.5</v>
      </c>
      <c r="R18" s="8">
        <v>40</v>
      </c>
      <c r="S18" s="1">
        <f t="shared" si="7"/>
        <v>6</v>
      </c>
      <c r="T18" s="25">
        <f t="shared" si="8"/>
        <v>19.25</v>
      </c>
      <c r="U18" s="26">
        <v>22</v>
      </c>
    </row>
    <row r="19" spans="2:21" ht="20.45" customHeight="1" x14ac:dyDescent="0.35">
      <c r="B19" s="1">
        <v>13</v>
      </c>
      <c r="C19" s="3" t="s">
        <v>31</v>
      </c>
      <c r="D19" s="6">
        <v>30</v>
      </c>
      <c r="E19" s="8">
        <f t="shared" si="0"/>
        <v>1.8</v>
      </c>
      <c r="F19" s="8">
        <v>30</v>
      </c>
      <c r="G19" s="8">
        <f t="shared" si="1"/>
        <v>1.5</v>
      </c>
      <c r="H19" s="9">
        <v>65</v>
      </c>
      <c r="I19" s="9">
        <f t="shared" si="2"/>
        <v>4.55</v>
      </c>
      <c r="J19" s="8">
        <v>80</v>
      </c>
      <c r="K19" s="8">
        <f t="shared" si="3"/>
        <v>8</v>
      </c>
      <c r="L19" s="8">
        <v>70</v>
      </c>
      <c r="M19" s="8">
        <f t="shared" si="4"/>
        <v>2.1</v>
      </c>
      <c r="N19" s="8">
        <v>0</v>
      </c>
      <c r="O19" s="8">
        <f t="shared" si="5"/>
        <v>0</v>
      </c>
      <c r="P19" s="8">
        <v>40</v>
      </c>
      <c r="Q19" s="8">
        <f t="shared" si="6"/>
        <v>1.2</v>
      </c>
      <c r="R19" s="8">
        <v>75</v>
      </c>
      <c r="S19" s="1">
        <f t="shared" si="7"/>
        <v>11.25</v>
      </c>
      <c r="T19" s="25">
        <f t="shared" si="8"/>
        <v>30.4</v>
      </c>
      <c r="U19" s="26">
        <v>33</v>
      </c>
    </row>
    <row r="20" spans="2:21" ht="20.45" customHeight="1" x14ac:dyDescent="0.35">
      <c r="B20" s="1">
        <v>14</v>
      </c>
      <c r="C20" s="3" t="s">
        <v>11</v>
      </c>
      <c r="D20" s="8">
        <v>30</v>
      </c>
      <c r="E20" s="8">
        <f t="shared" si="0"/>
        <v>1.8</v>
      </c>
      <c r="F20" s="8">
        <v>50</v>
      </c>
      <c r="G20" s="8">
        <f t="shared" si="1"/>
        <v>2.5</v>
      </c>
      <c r="H20" s="9">
        <v>20</v>
      </c>
      <c r="I20" s="9">
        <f t="shared" si="2"/>
        <v>1.4</v>
      </c>
      <c r="J20" s="8">
        <v>45</v>
      </c>
      <c r="K20" s="8">
        <f t="shared" si="3"/>
        <v>4.5</v>
      </c>
      <c r="L20" s="8">
        <v>50</v>
      </c>
      <c r="M20" s="8">
        <f t="shared" si="4"/>
        <v>1.5</v>
      </c>
      <c r="N20" s="8">
        <v>10</v>
      </c>
      <c r="O20" s="8">
        <f t="shared" si="5"/>
        <v>0.1</v>
      </c>
      <c r="P20" s="8">
        <v>60</v>
      </c>
      <c r="Q20" s="8">
        <f t="shared" si="6"/>
        <v>1.8</v>
      </c>
      <c r="R20" s="8">
        <v>45</v>
      </c>
      <c r="S20" s="1">
        <f t="shared" si="7"/>
        <v>6.75</v>
      </c>
      <c r="T20" s="25">
        <f t="shared" si="8"/>
        <v>20.350000000000001</v>
      </c>
      <c r="U20" s="26">
        <v>23</v>
      </c>
    </row>
    <row r="21" spans="2:21" ht="18.600000000000001" customHeight="1" x14ac:dyDescent="0.35">
      <c r="B21" s="1">
        <v>15</v>
      </c>
      <c r="C21" s="3" t="s">
        <v>12</v>
      </c>
      <c r="D21" s="8">
        <v>40</v>
      </c>
      <c r="E21" s="8">
        <f t="shared" si="0"/>
        <v>2.4</v>
      </c>
      <c r="F21" s="8">
        <v>60</v>
      </c>
      <c r="G21" s="8">
        <f t="shared" si="1"/>
        <v>3</v>
      </c>
      <c r="H21" s="9">
        <v>50</v>
      </c>
      <c r="I21" s="9">
        <f t="shared" si="2"/>
        <v>3.5</v>
      </c>
      <c r="J21" s="8">
        <v>45</v>
      </c>
      <c r="K21" s="8">
        <f t="shared" si="3"/>
        <v>4.5</v>
      </c>
      <c r="L21" s="8">
        <v>65</v>
      </c>
      <c r="M21" s="8">
        <f t="shared" si="4"/>
        <v>1.95</v>
      </c>
      <c r="N21" s="8">
        <v>25</v>
      </c>
      <c r="O21" s="8">
        <f t="shared" si="5"/>
        <v>0.25</v>
      </c>
      <c r="P21" s="8">
        <v>40</v>
      </c>
      <c r="Q21" s="8">
        <f t="shared" si="6"/>
        <v>1.2</v>
      </c>
      <c r="R21" s="8">
        <v>60</v>
      </c>
      <c r="S21" s="1">
        <f t="shared" si="7"/>
        <v>9</v>
      </c>
      <c r="T21" s="25">
        <f t="shared" si="8"/>
        <v>25.8</v>
      </c>
      <c r="U21" s="26">
        <v>28</v>
      </c>
    </row>
    <row r="22" spans="2:21" ht="20.45" customHeight="1" x14ac:dyDescent="0.35">
      <c r="B22" s="1">
        <v>16</v>
      </c>
      <c r="C22" s="3" t="s">
        <v>13</v>
      </c>
      <c r="D22" s="6">
        <v>65</v>
      </c>
      <c r="E22" s="8">
        <f t="shared" si="0"/>
        <v>3.9</v>
      </c>
      <c r="F22" s="8">
        <v>55</v>
      </c>
      <c r="G22" s="8">
        <f t="shared" si="1"/>
        <v>2.75</v>
      </c>
      <c r="H22" s="9">
        <v>85</v>
      </c>
      <c r="I22" s="9">
        <f t="shared" si="2"/>
        <v>5.95</v>
      </c>
      <c r="J22" s="8">
        <v>85</v>
      </c>
      <c r="K22" s="8">
        <f t="shared" si="3"/>
        <v>8.5</v>
      </c>
      <c r="L22" s="8">
        <v>85</v>
      </c>
      <c r="M22" s="8">
        <f t="shared" si="4"/>
        <v>2.5499999999999998</v>
      </c>
      <c r="N22" s="8">
        <v>55</v>
      </c>
      <c r="O22" s="8">
        <f t="shared" si="5"/>
        <v>0.55000000000000004</v>
      </c>
      <c r="P22" s="8">
        <v>70</v>
      </c>
      <c r="Q22" s="8">
        <f t="shared" si="6"/>
        <v>2.1</v>
      </c>
      <c r="R22" s="8">
        <v>90</v>
      </c>
      <c r="S22" s="1">
        <f t="shared" si="7"/>
        <v>13.5</v>
      </c>
      <c r="T22" s="25">
        <f t="shared" si="8"/>
        <v>39.800000000000004</v>
      </c>
      <c r="U22" s="26">
        <v>42</v>
      </c>
    </row>
    <row r="23" spans="2:21" ht="20.45" customHeight="1" x14ac:dyDescent="0.35">
      <c r="B23" s="1">
        <v>17</v>
      </c>
      <c r="C23" s="3" t="s">
        <v>14</v>
      </c>
      <c r="D23" s="6">
        <v>30</v>
      </c>
      <c r="E23" s="8">
        <f t="shared" si="0"/>
        <v>1.8</v>
      </c>
      <c r="F23" s="8">
        <v>30</v>
      </c>
      <c r="G23" s="8">
        <f t="shared" si="1"/>
        <v>1.5</v>
      </c>
      <c r="H23" s="9">
        <v>40</v>
      </c>
      <c r="I23" s="9">
        <f t="shared" si="2"/>
        <v>2.8</v>
      </c>
      <c r="J23" s="8">
        <v>45</v>
      </c>
      <c r="K23" s="8">
        <f t="shared" si="3"/>
        <v>4.5</v>
      </c>
      <c r="L23" s="8">
        <v>50</v>
      </c>
      <c r="M23" s="8">
        <f t="shared" si="4"/>
        <v>1.5</v>
      </c>
      <c r="N23" s="8">
        <v>60</v>
      </c>
      <c r="O23" s="8">
        <f t="shared" si="5"/>
        <v>0.6</v>
      </c>
      <c r="P23" s="8">
        <v>40</v>
      </c>
      <c r="Q23" s="8">
        <f t="shared" si="6"/>
        <v>1.2</v>
      </c>
      <c r="R23" s="8">
        <v>40</v>
      </c>
      <c r="S23" s="1">
        <f t="shared" si="7"/>
        <v>6</v>
      </c>
      <c r="T23" s="25">
        <f t="shared" si="8"/>
        <v>19.899999999999999</v>
      </c>
      <c r="U23" s="26">
        <v>22</v>
      </c>
    </row>
    <row r="24" spans="2:21" ht="20.45" customHeight="1" x14ac:dyDescent="0.35">
      <c r="B24" s="1">
        <v>18</v>
      </c>
      <c r="C24" s="3" t="s">
        <v>15</v>
      </c>
      <c r="D24" s="6">
        <v>70</v>
      </c>
      <c r="E24" s="8">
        <f t="shared" si="0"/>
        <v>4.2</v>
      </c>
      <c r="F24" s="8">
        <v>70</v>
      </c>
      <c r="G24" s="8">
        <f t="shared" si="1"/>
        <v>3.5</v>
      </c>
      <c r="H24" s="9">
        <v>70</v>
      </c>
      <c r="I24" s="9">
        <f t="shared" si="2"/>
        <v>4.9000000000000004</v>
      </c>
      <c r="J24" s="8">
        <v>60</v>
      </c>
      <c r="K24" s="8">
        <f t="shared" si="3"/>
        <v>6</v>
      </c>
      <c r="L24" s="8">
        <v>75</v>
      </c>
      <c r="M24" s="8">
        <f t="shared" si="4"/>
        <v>2.25</v>
      </c>
      <c r="N24" s="8">
        <v>30</v>
      </c>
      <c r="O24" s="8">
        <f t="shared" si="5"/>
        <v>0.3</v>
      </c>
      <c r="P24" s="8">
        <v>30</v>
      </c>
      <c r="Q24" s="8">
        <f t="shared" si="6"/>
        <v>0.9</v>
      </c>
      <c r="R24" s="8">
        <v>60</v>
      </c>
      <c r="S24" s="1">
        <f t="shared" si="7"/>
        <v>9</v>
      </c>
      <c r="T24" s="25">
        <f t="shared" si="8"/>
        <v>31.05</v>
      </c>
      <c r="U24" s="26">
        <v>34</v>
      </c>
    </row>
    <row r="25" spans="2:21" ht="20.45" customHeight="1" x14ac:dyDescent="0.35">
      <c r="B25" s="1">
        <v>19</v>
      </c>
      <c r="C25" s="3" t="s">
        <v>16</v>
      </c>
      <c r="D25" s="6">
        <v>65</v>
      </c>
      <c r="E25" s="8">
        <f t="shared" si="0"/>
        <v>3.9</v>
      </c>
      <c r="F25" s="8">
        <v>60</v>
      </c>
      <c r="G25" s="8">
        <f t="shared" si="1"/>
        <v>3</v>
      </c>
      <c r="H25" s="9">
        <v>60</v>
      </c>
      <c r="I25" s="9">
        <f t="shared" si="2"/>
        <v>4.2</v>
      </c>
      <c r="J25" s="15">
        <v>45</v>
      </c>
      <c r="K25" s="8">
        <f t="shared" si="3"/>
        <v>4.5</v>
      </c>
      <c r="L25" s="8">
        <v>55</v>
      </c>
      <c r="M25" s="8">
        <f t="shared" si="4"/>
        <v>1.65</v>
      </c>
      <c r="N25" s="8">
        <v>10</v>
      </c>
      <c r="O25" s="8">
        <f t="shared" si="5"/>
        <v>0.1</v>
      </c>
      <c r="P25" s="8">
        <v>30</v>
      </c>
      <c r="Q25" s="8">
        <f t="shared" si="6"/>
        <v>0.9</v>
      </c>
      <c r="R25" s="8">
        <v>55</v>
      </c>
      <c r="S25" s="1">
        <f t="shared" si="7"/>
        <v>8.25</v>
      </c>
      <c r="T25" s="25">
        <f t="shared" si="8"/>
        <v>26.5</v>
      </c>
      <c r="U25" s="26">
        <v>29</v>
      </c>
    </row>
    <row r="26" spans="2:21" ht="20.45" customHeight="1" x14ac:dyDescent="0.35">
      <c r="B26" s="1">
        <v>20</v>
      </c>
      <c r="C26" s="3" t="s">
        <v>17</v>
      </c>
      <c r="D26" s="6">
        <v>30</v>
      </c>
      <c r="E26" s="8">
        <f t="shared" si="0"/>
        <v>1.8</v>
      </c>
      <c r="F26" s="8">
        <v>25</v>
      </c>
      <c r="G26" s="8">
        <f t="shared" si="1"/>
        <v>1.25</v>
      </c>
      <c r="H26" s="9">
        <v>40</v>
      </c>
      <c r="I26" s="9">
        <f t="shared" si="2"/>
        <v>2.8</v>
      </c>
      <c r="J26" s="15">
        <v>40</v>
      </c>
      <c r="K26" s="8">
        <f t="shared" si="3"/>
        <v>4</v>
      </c>
      <c r="L26" s="8">
        <v>60</v>
      </c>
      <c r="M26" s="8">
        <f t="shared" si="4"/>
        <v>1.8</v>
      </c>
      <c r="N26" s="8">
        <v>60</v>
      </c>
      <c r="O26" s="8">
        <f t="shared" si="5"/>
        <v>0.6</v>
      </c>
      <c r="P26" s="8">
        <v>70</v>
      </c>
      <c r="Q26" s="8">
        <f t="shared" si="6"/>
        <v>2.1</v>
      </c>
      <c r="R26" s="8">
        <v>60</v>
      </c>
      <c r="S26" s="1">
        <f t="shared" si="7"/>
        <v>9</v>
      </c>
      <c r="T26" s="25">
        <f t="shared" si="8"/>
        <v>23.35</v>
      </c>
      <c r="U26" s="26">
        <v>26</v>
      </c>
    </row>
    <row r="27" spans="2:21" ht="20.45" customHeight="1" x14ac:dyDescent="0.35">
      <c r="B27" s="1">
        <v>21</v>
      </c>
      <c r="C27" s="3" t="s">
        <v>18</v>
      </c>
      <c r="D27" s="6">
        <v>65</v>
      </c>
      <c r="E27" s="8">
        <f t="shared" si="0"/>
        <v>3.9</v>
      </c>
      <c r="F27" s="8">
        <v>50</v>
      </c>
      <c r="G27" s="8">
        <f t="shared" si="1"/>
        <v>2.5</v>
      </c>
      <c r="H27" s="9">
        <v>55</v>
      </c>
      <c r="I27" s="9">
        <f t="shared" si="2"/>
        <v>3.85</v>
      </c>
      <c r="J27" s="16">
        <v>65</v>
      </c>
      <c r="K27" s="8">
        <f t="shared" si="3"/>
        <v>6.5</v>
      </c>
      <c r="L27" s="8">
        <v>75</v>
      </c>
      <c r="M27" s="8">
        <f t="shared" si="4"/>
        <v>2.25</v>
      </c>
      <c r="N27" s="8">
        <v>5</v>
      </c>
      <c r="O27" s="8">
        <f t="shared" si="5"/>
        <v>0.05</v>
      </c>
      <c r="P27" s="8">
        <v>50</v>
      </c>
      <c r="Q27" s="8">
        <f t="shared" si="6"/>
        <v>1.5</v>
      </c>
      <c r="R27" s="8">
        <v>75</v>
      </c>
      <c r="S27" s="1">
        <f t="shared" si="7"/>
        <v>11.25</v>
      </c>
      <c r="T27" s="25">
        <f t="shared" si="8"/>
        <v>31.8</v>
      </c>
      <c r="U27" s="26">
        <v>34</v>
      </c>
    </row>
    <row r="28" spans="2:21" ht="20.45" customHeight="1" x14ac:dyDescent="0.35">
      <c r="B28" s="1">
        <v>22</v>
      </c>
      <c r="C28" s="3" t="s">
        <v>19</v>
      </c>
      <c r="D28" s="6">
        <v>30</v>
      </c>
      <c r="E28" s="8">
        <f t="shared" si="0"/>
        <v>1.8</v>
      </c>
      <c r="F28" s="8">
        <v>60</v>
      </c>
      <c r="G28" s="8">
        <f t="shared" si="1"/>
        <v>3</v>
      </c>
      <c r="H28" s="9">
        <v>55</v>
      </c>
      <c r="I28" s="9">
        <f t="shared" si="2"/>
        <v>3.85</v>
      </c>
      <c r="J28" s="8">
        <v>50</v>
      </c>
      <c r="K28" s="8">
        <f t="shared" si="3"/>
        <v>5</v>
      </c>
      <c r="L28" s="8">
        <v>45</v>
      </c>
      <c r="M28" s="8">
        <f t="shared" si="4"/>
        <v>1.35</v>
      </c>
      <c r="N28" s="8">
        <v>50</v>
      </c>
      <c r="O28" s="8">
        <f t="shared" si="5"/>
        <v>0.5</v>
      </c>
      <c r="P28" s="8">
        <v>45</v>
      </c>
      <c r="Q28" s="8">
        <f t="shared" si="6"/>
        <v>1.35</v>
      </c>
      <c r="R28" s="8">
        <v>30</v>
      </c>
      <c r="S28" s="1">
        <f t="shared" si="7"/>
        <v>4.5</v>
      </c>
      <c r="T28" s="25">
        <f t="shared" si="8"/>
        <v>21.35</v>
      </c>
      <c r="U28" s="26">
        <v>24</v>
      </c>
    </row>
    <row r="29" spans="2:21" ht="20.45" customHeight="1" x14ac:dyDescent="0.35">
      <c r="B29" s="1">
        <v>23</v>
      </c>
      <c r="C29" s="3" t="s">
        <v>20</v>
      </c>
      <c r="D29" s="8">
        <v>30</v>
      </c>
      <c r="E29" s="8">
        <f t="shared" si="0"/>
        <v>1.8</v>
      </c>
      <c r="F29" s="8">
        <v>40</v>
      </c>
      <c r="G29" s="8">
        <f t="shared" si="1"/>
        <v>2</v>
      </c>
      <c r="H29" s="9">
        <v>40</v>
      </c>
      <c r="I29" s="9">
        <f t="shared" si="2"/>
        <v>2.8</v>
      </c>
      <c r="J29" s="8">
        <v>55</v>
      </c>
      <c r="K29" s="8">
        <f t="shared" si="3"/>
        <v>5.5</v>
      </c>
      <c r="L29" s="8">
        <v>55</v>
      </c>
      <c r="M29" s="8">
        <f t="shared" si="4"/>
        <v>1.65</v>
      </c>
      <c r="N29" s="8">
        <v>50</v>
      </c>
      <c r="O29" s="8">
        <f t="shared" si="5"/>
        <v>0.5</v>
      </c>
      <c r="P29" s="8">
        <v>50</v>
      </c>
      <c r="Q29" s="8">
        <f t="shared" si="6"/>
        <v>1.5</v>
      </c>
      <c r="R29" s="8">
        <v>60</v>
      </c>
      <c r="S29" s="1">
        <f t="shared" si="7"/>
        <v>9</v>
      </c>
      <c r="T29" s="25">
        <f t="shared" si="8"/>
        <v>24.75</v>
      </c>
      <c r="U29" s="26">
        <v>27</v>
      </c>
    </row>
    <row r="30" spans="2:21" ht="27.6" customHeight="1" x14ac:dyDescent="0.35">
      <c r="B30" s="1">
        <v>24</v>
      </c>
      <c r="C30" s="3" t="s">
        <v>21</v>
      </c>
      <c r="D30" s="6">
        <v>30</v>
      </c>
      <c r="E30" s="8">
        <f t="shared" si="0"/>
        <v>1.8</v>
      </c>
      <c r="F30" s="8">
        <v>40</v>
      </c>
      <c r="G30" s="8">
        <f t="shared" si="1"/>
        <v>2</v>
      </c>
      <c r="H30" s="9">
        <v>55</v>
      </c>
      <c r="I30" s="9">
        <f t="shared" si="2"/>
        <v>3.85</v>
      </c>
      <c r="J30" s="8">
        <v>45</v>
      </c>
      <c r="K30" s="8">
        <f t="shared" si="3"/>
        <v>4.5</v>
      </c>
      <c r="L30" s="8">
        <v>45</v>
      </c>
      <c r="M30" s="8">
        <f t="shared" si="4"/>
        <v>1.35</v>
      </c>
      <c r="N30" s="8">
        <v>60</v>
      </c>
      <c r="O30" s="8">
        <f t="shared" si="5"/>
        <v>0.6</v>
      </c>
      <c r="P30" s="8">
        <v>40</v>
      </c>
      <c r="Q30" s="8">
        <f t="shared" si="6"/>
        <v>1.2</v>
      </c>
      <c r="R30" s="8">
        <v>65</v>
      </c>
      <c r="S30" s="1">
        <f t="shared" si="7"/>
        <v>9.75</v>
      </c>
      <c r="T30" s="25">
        <f t="shared" si="8"/>
        <v>25.049999999999997</v>
      </c>
      <c r="U30" s="26">
        <v>28</v>
      </c>
    </row>
    <row r="31" spans="2:21" ht="20.45" customHeight="1" x14ac:dyDescent="0.35">
      <c r="B31" s="1">
        <v>25</v>
      </c>
      <c r="C31" s="3" t="s">
        <v>22</v>
      </c>
      <c r="D31" s="6">
        <v>30</v>
      </c>
      <c r="E31" s="8">
        <f t="shared" si="0"/>
        <v>1.8</v>
      </c>
      <c r="F31" s="8">
        <v>30</v>
      </c>
      <c r="G31" s="8">
        <f t="shared" si="1"/>
        <v>1.5</v>
      </c>
      <c r="H31" s="9">
        <v>40</v>
      </c>
      <c r="I31" s="9">
        <f t="shared" si="2"/>
        <v>2.8</v>
      </c>
      <c r="J31" s="15">
        <v>60</v>
      </c>
      <c r="K31" s="8">
        <f t="shared" si="3"/>
        <v>6</v>
      </c>
      <c r="L31" s="8">
        <v>55</v>
      </c>
      <c r="M31" s="8">
        <f t="shared" si="4"/>
        <v>1.65</v>
      </c>
      <c r="N31" s="8">
        <v>30</v>
      </c>
      <c r="O31" s="8">
        <f t="shared" si="5"/>
        <v>0.3</v>
      </c>
      <c r="P31" s="8">
        <v>70</v>
      </c>
      <c r="Q31" s="8">
        <f t="shared" si="6"/>
        <v>2.1</v>
      </c>
      <c r="R31" s="8">
        <v>55</v>
      </c>
      <c r="S31" s="1">
        <f t="shared" si="7"/>
        <v>8.25</v>
      </c>
      <c r="T31" s="25">
        <f t="shared" si="8"/>
        <v>24.400000000000002</v>
      </c>
      <c r="U31" s="26">
        <v>27</v>
      </c>
    </row>
    <row r="32" spans="2:21" ht="20.45" customHeight="1" x14ac:dyDescent="0.35">
      <c r="B32" s="1">
        <v>26</v>
      </c>
      <c r="C32" s="3" t="s">
        <v>23</v>
      </c>
      <c r="D32" s="6">
        <v>30</v>
      </c>
      <c r="E32" s="8">
        <f t="shared" si="0"/>
        <v>1.8</v>
      </c>
      <c r="F32" s="8">
        <v>40</v>
      </c>
      <c r="G32" s="8">
        <f t="shared" si="1"/>
        <v>2</v>
      </c>
      <c r="H32" s="9">
        <v>60</v>
      </c>
      <c r="I32" s="9">
        <f t="shared" si="2"/>
        <v>4.2</v>
      </c>
      <c r="J32" s="8">
        <v>40</v>
      </c>
      <c r="K32" s="8">
        <f t="shared" si="3"/>
        <v>4</v>
      </c>
      <c r="L32" s="8">
        <v>45</v>
      </c>
      <c r="M32" s="8">
        <f t="shared" si="4"/>
        <v>1.35</v>
      </c>
      <c r="N32" s="8">
        <v>50</v>
      </c>
      <c r="O32" s="8">
        <f t="shared" si="5"/>
        <v>0.5</v>
      </c>
      <c r="P32" s="8">
        <v>50</v>
      </c>
      <c r="Q32" s="8">
        <f t="shared" si="6"/>
        <v>1.5</v>
      </c>
      <c r="R32" s="8">
        <v>45</v>
      </c>
      <c r="S32" s="1">
        <f t="shared" si="7"/>
        <v>6.75</v>
      </c>
      <c r="T32" s="25">
        <f>E32+G32+I32+K32+M32+O32+Q32+S32</f>
        <v>22.1</v>
      </c>
      <c r="U32" s="26">
        <v>25</v>
      </c>
    </row>
    <row r="33" spans="2:21" ht="20.45" customHeight="1" x14ac:dyDescent="0.35">
      <c r="B33" s="1">
        <v>27</v>
      </c>
      <c r="C33" s="3" t="s">
        <v>24</v>
      </c>
      <c r="D33" s="6">
        <v>30</v>
      </c>
      <c r="E33" s="8">
        <f t="shared" si="0"/>
        <v>1.8</v>
      </c>
      <c r="F33" s="8">
        <v>30</v>
      </c>
      <c r="G33" s="8">
        <f t="shared" si="1"/>
        <v>1.5</v>
      </c>
      <c r="H33" s="9">
        <v>45</v>
      </c>
      <c r="I33" s="9">
        <f t="shared" si="2"/>
        <v>3.15</v>
      </c>
      <c r="J33" s="15">
        <v>55</v>
      </c>
      <c r="K33" s="8">
        <f t="shared" si="3"/>
        <v>5.5</v>
      </c>
      <c r="L33" s="8">
        <v>65</v>
      </c>
      <c r="M33" s="8">
        <f t="shared" si="4"/>
        <v>1.95</v>
      </c>
      <c r="N33" s="8">
        <v>5</v>
      </c>
      <c r="O33" s="8">
        <f t="shared" si="5"/>
        <v>0.05</v>
      </c>
      <c r="P33" s="8">
        <v>40</v>
      </c>
      <c r="Q33" s="8">
        <f t="shared" si="6"/>
        <v>1.2</v>
      </c>
      <c r="R33" s="8">
        <v>40</v>
      </c>
      <c r="S33" s="1">
        <f t="shared" si="7"/>
        <v>6</v>
      </c>
      <c r="T33" s="25">
        <f t="shared" si="8"/>
        <v>21.15</v>
      </c>
      <c r="U33" s="26">
        <v>24</v>
      </c>
    </row>
    <row r="34" spans="2:21" ht="22.15" customHeight="1" x14ac:dyDescent="0.35">
      <c r="B34" s="1">
        <v>28</v>
      </c>
      <c r="C34" s="3" t="s">
        <v>25</v>
      </c>
      <c r="D34" s="6">
        <v>55</v>
      </c>
      <c r="E34" s="8">
        <f t="shared" si="0"/>
        <v>3.3</v>
      </c>
      <c r="F34" s="8">
        <v>55</v>
      </c>
      <c r="G34" s="8">
        <f t="shared" si="1"/>
        <v>2.75</v>
      </c>
      <c r="H34" s="9">
        <v>65</v>
      </c>
      <c r="I34" s="9">
        <f t="shared" si="2"/>
        <v>4.55</v>
      </c>
      <c r="J34" s="8">
        <v>65</v>
      </c>
      <c r="K34" s="8">
        <f t="shared" si="3"/>
        <v>6.5</v>
      </c>
      <c r="L34" s="8">
        <v>80</v>
      </c>
      <c r="M34" s="8">
        <f t="shared" si="4"/>
        <v>2.4</v>
      </c>
      <c r="N34" s="8">
        <v>50</v>
      </c>
      <c r="O34" s="8">
        <f t="shared" si="5"/>
        <v>0.5</v>
      </c>
      <c r="P34" s="8">
        <v>45</v>
      </c>
      <c r="Q34" s="8">
        <f t="shared" si="6"/>
        <v>1.35</v>
      </c>
      <c r="R34" s="8">
        <v>80</v>
      </c>
      <c r="S34" s="1">
        <f t="shared" si="7"/>
        <v>12</v>
      </c>
      <c r="T34" s="25">
        <f t="shared" si="8"/>
        <v>33.35</v>
      </c>
      <c r="U34" s="26">
        <v>36</v>
      </c>
    </row>
    <row r="35" spans="2:21" ht="20.45" customHeight="1" x14ac:dyDescent="0.35">
      <c r="B35" s="1">
        <v>29</v>
      </c>
      <c r="C35" s="3" t="s">
        <v>26</v>
      </c>
      <c r="D35" s="6">
        <v>40</v>
      </c>
      <c r="E35" s="8">
        <f t="shared" si="0"/>
        <v>2.4</v>
      </c>
      <c r="F35" s="8">
        <v>65</v>
      </c>
      <c r="G35" s="8">
        <f t="shared" si="1"/>
        <v>3.25</v>
      </c>
      <c r="H35" s="9">
        <v>80</v>
      </c>
      <c r="I35" s="9">
        <f t="shared" si="2"/>
        <v>5.6</v>
      </c>
      <c r="J35" s="8">
        <v>65</v>
      </c>
      <c r="K35" s="8">
        <f t="shared" si="3"/>
        <v>6.5</v>
      </c>
      <c r="L35" s="8">
        <v>70</v>
      </c>
      <c r="M35" s="8">
        <f t="shared" si="4"/>
        <v>2.1</v>
      </c>
      <c r="N35" s="8">
        <v>15</v>
      </c>
      <c r="O35" s="8">
        <f t="shared" si="5"/>
        <v>0.15</v>
      </c>
      <c r="P35" s="8">
        <v>70</v>
      </c>
      <c r="Q35" s="8">
        <f t="shared" si="6"/>
        <v>2.1</v>
      </c>
      <c r="R35" s="8">
        <v>65</v>
      </c>
      <c r="S35" s="1">
        <f t="shared" si="7"/>
        <v>9.75</v>
      </c>
      <c r="T35" s="25">
        <f t="shared" si="8"/>
        <v>31.85</v>
      </c>
      <c r="U35" s="26">
        <v>34</v>
      </c>
    </row>
    <row r="36" spans="2:21" ht="20.45" customHeight="1" x14ac:dyDescent="0.35">
      <c r="B36" s="1">
        <v>30</v>
      </c>
      <c r="C36" s="3" t="s">
        <v>27</v>
      </c>
      <c r="D36" s="6">
        <v>60</v>
      </c>
      <c r="E36" s="8">
        <f t="shared" si="0"/>
        <v>3.6</v>
      </c>
      <c r="F36" s="8">
        <v>60</v>
      </c>
      <c r="G36" s="8">
        <f t="shared" si="1"/>
        <v>3</v>
      </c>
      <c r="H36" s="9">
        <v>55</v>
      </c>
      <c r="I36" s="9">
        <f t="shared" si="2"/>
        <v>3.85</v>
      </c>
      <c r="J36" s="15">
        <v>55</v>
      </c>
      <c r="K36" s="8">
        <f t="shared" si="3"/>
        <v>5.5</v>
      </c>
      <c r="L36" s="8">
        <v>60</v>
      </c>
      <c r="M36" s="8">
        <f t="shared" si="4"/>
        <v>1.8</v>
      </c>
      <c r="N36" s="8">
        <v>30</v>
      </c>
      <c r="O36" s="8">
        <f t="shared" si="5"/>
        <v>0.3</v>
      </c>
      <c r="P36" s="8">
        <v>40</v>
      </c>
      <c r="Q36" s="8">
        <f t="shared" si="6"/>
        <v>1.2</v>
      </c>
      <c r="R36" s="8">
        <v>55</v>
      </c>
      <c r="S36" s="1">
        <f t="shared" si="7"/>
        <v>8.25</v>
      </c>
      <c r="T36" s="25">
        <f t="shared" si="8"/>
        <v>27.5</v>
      </c>
      <c r="U36" s="26">
        <v>30</v>
      </c>
    </row>
    <row r="37" spans="2:21" ht="20.45" customHeight="1" x14ac:dyDescent="0.35">
      <c r="B37" s="1">
        <v>31</v>
      </c>
      <c r="C37" s="3" t="s">
        <v>28</v>
      </c>
      <c r="D37" s="8">
        <v>60</v>
      </c>
      <c r="E37" s="8">
        <f t="shared" si="0"/>
        <v>3.6</v>
      </c>
      <c r="F37" s="8">
        <v>35</v>
      </c>
      <c r="G37" s="8">
        <f t="shared" si="1"/>
        <v>1.75</v>
      </c>
      <c r="H37" s="9">
        <v>40</v>
      </c>
      <c r="I37" s="9">
        <f t="shared" si="2"/>
        <v>2.8</v>
      </c>
      <c r="J37" s="8">
        <v>60</v>
      </c>
      <c r="K37" s="8">
        <f t="shared" si="3"/>
        <v>6</v>
      </c>
      <c r="L37" s="8">
        <v>60</v>
      </c>
      <c r="M37" s="8">
        <f t="shared" si="4"/>
        <v>1.8</v>
      </c>
      <c r="N37" s="8">
        <v>5</v>
      </c>
      <c r="O37" s="8">
        <f t="shared" si="5"/>
        <v>0.05</v>
      </c>
      <c r="P37" s="8">
        <v>75</v>
      </c>
      <c r="Q37" s="8">
        <f t="shared" si="6"/>
        <v>2.25</v>
      </c>
      <c r="R37" s="8">
        <v>60</v>
      </c>
      <c r="S37" s="1">
        <f t="shared" si="7"/>
        <v>9</v>
      </c>
      <c r="T37" s="25">
        <f t="shared" si="8"/>
        <v>27.25</v>
      </c>
      <c r="U37" s="26">
        <v>30</v>
      </c>
    </row>
    <row r="38" spans="2:21" ht="28.9" customHeight="1" x14ac:dyDescent="0.35">
      <c r="B38" s="1">
        <v>32</v>
      </c>
      <c r="C38" s="3" t="s">
        <v>29</v>
      </c>
      <c r="D38" s="21">
        <v>0</v>
      </c>
      <c r="E38" s="8">
        <f t="shared" si="0"/>
        <v>0</v>
      </c>
      <c r="F38" s="8">
        <v>35</v>
      </c>
      <c r="G38" s="8">
        <f t="shared" si="1"/>
        <v>1.75</v>
      </c>
      <c r="H38" s="9">
        <v>50</v>
      </c>
      <c r="I38" s="9">
        <f t="shared" si="2"/>
        <v>3.5</v>
      </c>
      <c r="J38" s="15">
        <v>35</v>
      </c>
      <c r="K38" s="8">
        <f t="shared" si="3"/>
        <v>3.5</v>
      </c>
      <c r="L38" s="8">
        <v>65</v>
      </c>
      <c r="M38" s="8">
        <f t="shared" si="4"/>
        <v>1.95</v>
      </c>
      <c r="N38" s="8">
        <v>20</v>
      </c>
      <c r="O38" s="8">
        <f t="shared" si="5"/>
        <v>0.2</v>
      </c>
      <c r="P38" s="14">
        <v>50</v>
      </c>
      <c r="Q38" s="8">
        <f t="shared" si="6"/>
        <v>1.5</v>
      </c>
      <c r="R38" s="8">
        <v>40</v>
      </c>
      <c r="S38" s="1">
        <f t="shared" si="7"/>
        <v>6</v>
      </c>
      <c r="T38" s="25">
        <f t="shared" si="8"/>
        <v>18.399999999999999</v>
      </c>
      <c r="U38" s="26">
        <v>21</v>
      </c>
    </row>
    <row r="39" spans="2:21" ht="20.45" customHeight="1" x14ac:dyDescent="0.35">
      <c r="B39" s="1">
        <v>33</v>
      </c>
      <c r="C39" s="3" t="s">
        <v>30</v>
      </c>
      <c r="D39" s="6">
        <v>30</v>
      </c>
      <c r="E39" s="8">
        <f t="shared" si="0"/>
        <v>1.8</v>
      </c>
      <c r="F39" s="8">
        <v>55</v>
      </c>
      <c r="G39" s="8">
        <f t="shared" si="1"/>
        <v>2.75</v>
      </c>
      <c r="H39" s="9">
        <v>60</v>
      </c>
      <c r="I39" s="9">
        <f t="shared" si="2"/>
        <v>4.2</v>
      </c>
      <c r="J39" s="15">
        <v>50</v>
      </c>
      <c r="K39" s="8">
        <f t="shared" si="3"/>
        <v>5</v>
      </c>
      <c r="L39" s="8">
        <v>70</v>
      </c>
      <c r="M39" s="8">
        <f t="shared" si="4"/>
        <v>2.1</v>
      </c>
      <c r="N39" s="8">
        <v>60</v>
      </c>
      <c r="O39" s="8">
        <f t="shared" si="5"/>
        <v>0.6</v>
      </c>
      <c r="P39" s="8">
        <v>55</v>
      </c>
      <c r="Q39" s="8">
        <f t="shared" si="6"/>
        <v>1.65</v>
      </c>
      <c r="R39" s="8">
        <v>70</v>
      </c>
      <c r="S39" s="1">
        <f t="shared" si="7"/>
        <v>10.5</v>
      </c>
      <c r="T39" s="25">
        <f t="shared" si="8"/>
        <v>28.599999999999998</v>
      </c>
      <c r="U39" s="26">
        <v>31</v>
      </c>
    </row>
    <row r="40" spans="2:21" x14ac:dyDescent="0.35">
      <c r="P40"/>
      <c r="Q40"/>
    </row>
    <row r="41" spans="2:21" x14ac:dyDescent="0.35">
      <c r="C41" s="19"/>
      <c r="D41" s="18">
        <v>6</v>
      </c>
      <c r="E41" s="18"/>
      <c r="F41" s="18">
        <v>5</v>
      </c>
      <c r="G41" s="18"/>
      <c r="H41" s="18">
        <v>7</v>
      </c>
      <c r="I41" s="18"/>
      <c r="J41" s="18">
        <v>10</v>
      </c>
      <c r="K41" s="18"/>
      <c r="L41" s="18">
        <v>3</v>
      </c>
      <c r="M41" s="18"/>
      <c r="N41" s="18">
        <v>1</v>
      </c>
      <c r="O41" s="18"/>
      <c r="P41" s="18">
        <v>3</v>
      </c>
      <c r="Q41" s="18"/>
      <c r="R41" s="18">
        <v>15</v>
      </c>
      <c r="S41" s="20"/>
    </row>
  </sheetData>
  <mergeCells count="26">
    <mergeCell ref="Q5:Q6"/>
    <mergeCell ref="S5:S6"/>
    <mergeCell ref="U4:U6"/>
    <mergeCell ref="O2:T3"/>
    <mergeCell ref="K2:N3"/>
    <mergeCell ref="T4:T6"/>
    <mergeCell ref="P5:P6"/>
    <mergeCell ref="R5:R6"/>
    <mergeCell ref="L5:L6"/>
    <mergeCell ref="N5:N6"/>
    <mergeCell ref="B2:C3"/>
    <mergeCell ref="D2:J2"/>
    <mergeCell ref="D3:J3"/>
    <mergeCell ref="D5:D6"/>
    <mergeCell ref="F5:F6"/>
    <mergeCell ref="B4:B6"/>
    <mergeCell ref="C4:C6"/>
    <mergeCell ref="H5:H6"/>
    <mergeCell ref="J5:J6"/>
    <mergeCell ref="E5:E6"/>
    <mergeCell ref="D4:S4"/>
    <mergeCell ref="I5:I6"/>
    <mergeCell ref="G5:G6"/>
    <mergeCell ref="K5:K6"/>
    <mergeCell ref="M5:M6"/>
    <mergeCell ref="O5:O6"/>
  </mergeCells>
  <pageMargins left="0.25" right="0.25" top="0.75" bottom="0.75" header="0.3" footer="0.3"/>
  <pageSetup paperSize="8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Ansam</dc:creator>
  <cp:lastModifiedBy>Dr. Husein Ali</cp:lastModifiedBy>
  <cp:lastPrinted>2023-05-06T04:28:21Z</cp:lastPrinted>
  <dcterms:created xsi:type="dcterms:W3CDTF">2022-06-19T12:31:23Z</dcterms:created>
  <dcterms:modified xsi:type="dcterms:W3CDTF">2023-05-31T19:30:24Z</dcterms:modified>
</cp:coreProperties>
</file>