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filterPrivacy="1" codeName="ThisWorkbook" defaultThemeVersion="124226"/>
  <xr:revisionPtr revIDLastSave="0" documentId="13_ncr:1_{885917AE-0BA0-4A7F-9172-04FADAC21DCD}" xr6:coauthVersionLast="47" xr6:coauthVersionMax="47" xr10:uidLastSave="{00000000-0000-0000-0000-000000000000}"/>
  <bookViews>
    <workbookView xWindow="-110" yWindow="-110" windowWidth="19420" windowHeight="10420" tabRatio="771" xr2:uid="{00000000-000D-0000-FFFF-FFFF00000000}"/>
  </bookViews>
  <sheets>
    <sheet name="A1" sheetId="86" r:id="rId1"/>
    <sheet name="A2" sheetId="87" r:id="rId2"/>
    <sheet name="Sheet2" sheetId="2" r:id="rId3"/>
    <sheet name="Sheet3" sheetId="3" r:id="rId4"/>
    <sheet name="Sheet1" sheetId="85" r:id="rId5"/>
  </sheets>
  <externalReferences>
    <externalReference r:id="rId6"/>
  </externalReference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3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'A1'!$A$1:$S$56</definedName>
    <definedName name="_xlnm.Print_Area" localSheetId="1">'A2'!$A$1:$S$56</definedName>
    <definedName name="theory">Sheet2!$C$2:$C$9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" i="87" l="1"/>
  <c r="L46" i="87"/>
  <c r="M43" i="87"/>
  <c r="D43" i="87"/>
  <c r="H42" i="87"/>
  <c r="H41" i="87"/>
  <c r="Q34" i="87"/>
  <c r="Q33" i="87"/>
  <c r="H33" i="87"/>
  <c r="M29" i="87"/>
  <c r="D29" i="87"/>
  <c r="Q28" i="87"/>
  <c r="H28" i="87"/>
  <c r="Q27" i="87"/>
  <c r="H27" i="87"/>
  <c r="Q26" i="87"/>
  <c r="H26" i="87"/>
  <c r="H23" i="87"/>
  <c r="H22" i="87"/>
  <c r="Q20" i="87"/>
  <c r="B20" i="87"/>
  <c r="B21" i="87" s="1"/>
  <c r="B22" i="87" s="1"/>
  <c r="B23" i="87" s="1"/>
  <c r="B24" i="87" s="1"/>
  <c r="K19" i="87" s="1"/>
  <c r="K20" i="87" s="1"/>
  <c r="K21" i="87" s="1"/>
  <c r="K22" i="87" s="1"/>
  <c r="K23" i="87" s="1"/>
  <c r="K24" i="87" s="1"/>
  <c r="B33" i="87" s="1"/>
  <c r="B34" i="87" s="1"/>
  <c r="B35" i="87" s="1"/>
  <c r="B36" i="87" s="1"/>
  <c r="B37" i="87" s="1"/>
  <c r="B38" i="87" s="1"/>
  <c r="K33" i="87" s="1"/>
  <c r="K34" i="87" s="1"/>
  <c r="K35" i="87" s="1"/>
  <c r="K36" i="87" s="1"/>
  <c r="K37" i="87" s="1"/>
  <c r="K38" i="87" s="1"/>
  <c r="Q19" i="87"/>
  <c r="H19" i="87"/>
  <c r="P5" i="87"/>
  <c r="Q20" i="86"/>
  <c r="L46" i="86"/>
  <c r="P5" i="86"/>
  <c r="H19" i="86"/>
  <c r="Q19" i="86"/>
  <c r="B20" i="86"/>
  <c r="B21" i="86" s="1"/>
  <c r="B22" i="86" s="1"/>
  <c r="B23" i="86" s="1"/>
  <c r="B24" i="86" s="1"/>
  <c r="K19" i="86" s="1"/>
  <c r="K20" i="86" s="1"/>
  <c r="K21" i="86" s="1"/>
  <c r="K22" i="86" s="1"/>
  <c r="K23" i="86" s="1"/>
  <c r="K24" i="86" s="1"/>
  <c r="B33" i="86" s="1"/>
  <c r="B34" i="86" s="1"/>
  <c r="B35" i="86" s="1"/>
  <c r="B36" i="86" s="1"/>
  <c r="B37" i="86" s="1"/>
  <c r="B38" i="86" s="1"/>
  <c r="K33" i="86" s="1"/>
  <c r="K34" i="86" s="1"/>
  <c r="K35" i="86" s="1"/>
  <c r="K36" i="86" s="1"/>
  <c r="K37" i="86" s="1"/>
  <c r="K38" i="86" s="1"/>
  <c r="H22" i="86"/>
  <c r="H23" i="86"/>
  <c r="H26" i="86"/>
  <c r="Q26" i="86"/>
  <c r="A52" i="86"/>
  <c r="M43" i="86"/>
  <c r="D43" i="86"/>
  <c r="H42" i="86"/>
  <c r="H41" i="86"/>
  <c r="Q34" i="86"/>
  <c r="Q33" i="86"/>
  <c r="H33" i="86"/>
  <c r="M29" i="86"/>
  <c r="D29" i="86"/>
  <c r="Q28" i="86"/>
  <c r="H28" i="86"/>
  <c r="Q27" i="86"/>
  <c r="H27" i="86"/>
  <c r="H29" i="87" l="1"/>
  <c r="Q43" i="87"/>
  <c r="Q29" i="87"/>
  <c r="Q29" i="86"/>
  <c r="Q43" i="86"/>
  <c r="H29" i="86"/>
  <c r="I45" i="87" l="1"/>
  <c r="A45" i="87"/>
  <c r="A46" i="87"/>
  <c r="L47" i="87"/>
  <c r="L47" i="86"/>
  <c r="A46" i="86"/>
  <c r="I45" i="86"/>
  <c r="A45" i="86"/>
  <c r="I3" i="2" l="1"/>
  <c r="I4" i="2" l="1"/>
  <c r="I5" i="2" l="1"/>
  <c r="I6" i="2"/>
  <c r="I7" i="2" l="1"/>
  <c r="I8" i="2" l="1"/>
  <c r="J3" i="2" l="1"/>
  <c r="J4" i="2" l="1"/>
  <c r="J5" i="2" l="1"/>
  <c r="J6" i="2" l="1"/>
  <c r="J7" i="2" l="1"/>
  <c r="J8" i="2" l="1"/>
  <c r="K3" i="2" l="1"/>
  <c r="K4" i="2" l="1"/>
  <c r="K5" i="2" l="1"/>
  <c r="K6" i="2" l="1"/>
  <c r="K7" i="2" l="1"/>
  <c r="K8" i="2" l="1"/>
  <c r="L3" i="2" l="1"/>
  <c r="L4" i="2" l="1"/>
  <c r="L5" i="2" l="1"/>
  <c r="L6" i="2" l="1"/>
  <c r="L7" i="2" l="1"/>
  <c r="L8" i="2" l="1"/>
</calcChain>
</file>

<file path=xl/sharedStrings.xml><?xml version="1.0" encoding="utf-8"?>
<sst xmlns="http://schemas.openxmlformats.org/spreadsheetml/2006/main" count="264" uniqueCount="80">
  <si>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</si>
  <si>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</si>
  <si>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</si>
  <si>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</si>
  <si>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</si>
  <si>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</si>
  <si>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</si>
  <si>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</si>
  <si>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</si>
  <si>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</si>
  <si>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</si>
  <si>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</si>
  <si>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</si>
  <si>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</si>
  <si>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</si>
  <si>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</si>
  <si>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</si>
  <si>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</si>
  <si>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</si>
  <si>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</si>
  <si>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</si>
  <si>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</si>
  <si>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>دينار</t>
  </si>
  <si>
    <t xml:space="preserve">كۆى گشتى 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</si>
  <si>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</si>
  <si>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</si>
  <si>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</si>
  <si>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</si>
  <si>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</si>
  <si>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</si>
  <si>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</si>
  <si>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</si>
  <si>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</si>
  <si>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</si>
  <si>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</si>
  <si>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</si>
  <si>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</si>
  <si>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</si>
  <si>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</si>
  <si>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</si>
  <si>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</si>
  <si>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</si>
  <si>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</si>
  <si>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</si>
  <si>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</si>
  <si>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</si>
  <si>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</si>
  <si>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</si>
  <si>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</si>
  <si>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</si>
  <si>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 xml:space="preserve">بەشی  :   كيميا </t>
  </si>
  <si>
    <t>8:30-9:00</t>
  </si>
  <si>
    <t>9:00-9:30</t>
  </si>
  <si>
    <t>9:30-10:00</t>
  </si>
  <si>
    <t>10:00-10:30</t>
  </si>
  <si>
    <t>10:30-11:00</t>
  </si>
  <si>
    <t>11:00-11:30</t>
  </si>
  <si>
    <t>11:30-12:00</t>
  </si>
  <si>
    <t>12:00-12:30</t>
  </si>
  <si>
    <t>12:30-1:00</t>
  </si>
  <si>
    <t>1:00-1:30</t>
  </si>
  <si>
    <t>1:30-2:00</t>
  </si>
  <si>
    <t>2:00-2:30</t>
  </si>
  <si>
    <t>2:30-3:00</t>
  </si>
  <si>
    <t>3:00-3:30</t>
  </si>
  <si>
    <t>3:30-4:00</t>
  </si>
  <si>
    <t>4:30-5:00</t>
  </si>
  <si>
    <t>4:00-4:30</t>
  </si>
  <si>
    <t>5:00-5:30</t>
  </si>
  <si>
    <t xml:space="preserve">د.سةنطةر صالح احمد </t>
  </si>
  <si>
    <t>Petroleum Chem./ prac.</t>
  </si>
  <si>
    <t>د.ابراهیم قادر سعید</t>
  </si>
  <si>
    <t>General chemistry I</t>
  </si>
  <si>
    <t>Practical-chemistry-M1</t>
  </si>
  <si>
    <t>Practical-chemistry-M2</t>
  </si>
  <si>
    <t>2-Research students</t>
  </si>
  <si>
    <t>سالى: 2022</t>
  </si>
  <si>
    <t>Academic Skills-E</t>
  </si>
  <si>
    <t>Academic Skills-D</t>
  </si>
  <si>
    <t>Industrial pharmacy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</si>
</sst>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10484]dd/mm/yyyy;@"/>
    <numFmt numFmtId="166" formatCode="[$-2000401]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11"/>
      <color theme="1"/>
      <name val="Ali_K_Samik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5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1" fontId="3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166" fontId="4" fillId="0" borderId="0" xfId="0" applyNumberFormat="1" applyFont="1" applyProtection="1"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4" fontId="6" fillId="4" borderId="1" xfId="0" applyNumberFormat="1" applyFont="1" applyFill="1" applyBorder="1" applyAlignment="1" applyProtection="1">
      <alignment vertical="center"/>
      <protection locked="0"/>
    </xf>
    <xf numFmtId="14" fontId="6" fillId="4" borderId="38" xfId="0" applyNumberFormat="1" applyFont="1" applyFill="1" applyBorder="1" applyAlignment="1" applyProtection="1">
      <alignment vertical="center"/>
      <protection locked="0"/>
    </xf>
    <xf numFmtId="14" fontId="6" fillId="4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14" fontId="6" fillId="3" borderId="7" xfId="0" applyNumberFormat="1" applyFont="1" applyFill="1" applyBorder="1" applyAlignment="1" applyProtection="1">
      <alignment horizontal="center" vertical="center" textRotation="90"/>
      <protection locked="0"/>
    </xf>
    <xf numFmtId="14" fontId="6" fillId="3" borderId="8" xfId="0" applyNumberFormat="1" applyFont="1" applyFill="1" applyBorder="1" applyAlignment="1" applyProtection="1">
      <alignment horizontal="center" vertical="center" textRotation="90"/>
      <protection locked="0"/>
    </xf>
    <xf numFmtId="14" fontId="6" fillId="3" borderId="9" xfId="0" applyNumberFormat="1" applyFont="1" applyFill="1" applyBorder="1" applyAlignment="1" applyProtection="1">
      <alignment horizontal="center" vertical="center" textRotation="90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right" vertical="top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14" fontId="6" fillId="4" borderId="4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14" fontId="6" fillId="4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65" fontId="7" fillId="0" borderId="20" xfId="0" applyNumberFormat="1" applyFont="1" applyBorder="1" applyAlignment="1" applyProtection="1">
      <alignment horizontal="center" vertical="center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" fontId="3" fillId="4" borderId="23" xfId="0" applyNumberFormat="1" applyFont="1" applyFill="1" applyBorder="1" applyAlignment="1" applyProtection="1">
      <alignment horizontal="center" vertical="center"/>
      <protection locked="0"/>
    </xf>
    <xf numFmtId="1" fontId="3" fillId="4" borderId="10" xfId="0" applyNumberFormat="1" applyFont="1" applyFill="1" applyBorder="1" applyAlignment="1" applyProtection="1">
      <alignment horizontal="center" vertical="center"/>
      <protection locked="0"/>
    </xf>
    <xf numFmtId="1" fontId="3" fillId="4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165" fontId="6" fillId="0" borderId="20" xfId="0" applyNumberFormat="1" applyFont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" fontId="3" fillId="4" borderId="36" xfId="0" applyNumberFormat="1" applyFont="1" applyFill="1" applyBorder="1" applyAlignment="1" applyProtection="1">
      <alignment horizontal="center" vertical="center"/>
      <protection locked="0"/>
    </xf>
    <xf numFmtId="1" fontId="3" fillId="4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readingOrder="1"/>
    </xf>
    <xf numFmtId="0" fontId="5" fillId="0" borderId="25" xfId="0" applyFont="1" applyFill="1" applyBorder="1" applyAlignment="1" applyProtection="1">
      <alignment horizontal="right" vertical="center"/>
      <protection locked="0"/>
    </xf>
    <xf numFmtId="0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right"/>
      <protection locked="0"/>
    </xf>
    <xf numFmtId="0" fontId="5" fillId="0" borderId="25" xfId="0" applyNumberFormat="1" applyFont="1" applyFill="1" applyBorder="1" applyAlignment="1" applyProtection="1">
      <alignment horizontal="center" vertical="center"/>
      <protection locked="0"/>
    </xf>
    <xf numFmtId="14" fontId="6" fillId="4" borderId="23" xfId="0" applyNumberFormat="1" applyFont="1" applyFill="1" applyBorder="1" applyAlignment="1" applyProtection="1">
      <alignment horizontal="center" vertical="center"/>
      <protection locked="0"/>
    </xf>
    <xf numFmtId="14" fontId="6" fillId="4" borderId="21" xfId="0" applyNumberFormat="1" applyFont="1" applyFill="1" applyBorder="1" applyAlignment="1" applyProtection="1">
      <alignment horizontal="center" vertical="center"/>
      <protection locked="0"/>
    </xf>
    <xf numFmtId="14" fontId="6" fillId="4" borderId="10" xfId="0" applyNumberFormat="1" applyFont="1" applyFill="1" applyBorder="1" applyAlignment="1" applyProtection="1">
      <alignment vertical="center"/>
      <protection locked="0"/>
    </xf>
    <xf numFmtId="14" fontId="6" fillId="4" borderId="4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40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214841</xdr:colOff>
      <xdr:row>0</xdr:row>
      <xdr:rowOff>0</xdr:rowOff>
    </xdr:from>
    <xdr:to>
      <xdr:col>9</xdr:col>
      <xdr:colOff>344091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018809" y="0"/>
          <a:ext cx="891250" cy="927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214841</xdr:colOff>
      <xdr:row>0</xdr:row>
      <xdr:rowOff>0</xdr:rowOff>
    </xdr:from>
    <xdr:to>
      <xdr:col>9</xdr:col>
      <xdr:colOff>344091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96258B-5606-4C18-8DBA-03281E3C4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981759" y="0"/>
          <a:ext cx="923000" cy="9145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tra%20Lectures_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Sheet2"/>
      <sheetName val="Sheet3"/>
      <sheetName val="Sheet1"/>
    </sheetNames>
    <sheetDataSet>
      <sheetData sheetId="0" refreshError="1"/>
      <sheetData sheetId="1" refreshError="1"/>
      <sheetData sheetId="2" refreshError="1">
        <row r="1">
          <cell r="A1" t="str">
            <v>دبلۆمی باڵا</v>
          </cell>
        </row>
        <row r="2">
          <cell r="A2" t="str">
            <v>مامۆستاى ياريده‌ده‌ر</v>
          </cell>
        </row>
        <row r="3">
          <cell r="A3" t="str">
            <v>مامۆستا</v>
          </cell>
        </row>
        <row r="4">
          <cell r="A4" t="str">
            <v>پرۆفيسۆرى ياريده‌ده‌ر</v>
          </cell>
        </row>
        <row r="10">
          <cell r="B10" t="str">
            <v>پشوو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6"/>
  <sheetViews>
    <sheetView rightToLeft="1" tabSelected="1" view="pageBreakPreview" zoomScaleNormal="100" zoomScaleSheetLayoutView="100" zoomScalePageLayoutView="90" workbookViewId="0">
      <selection activeCell="R5" sqref="R5"/>
    </sheetView>
  </sheetViews>
  <sheetFormatPr defaultColWidth="6.453125" defaultRowHeight="15.5" x14ac:dyDescent="0.35"/>
  <cols>
    <col min="1" max="1" width="8.7265625" style="1" customWidth="1"/>
    <col min="2" max="4" width="5.453125" style="1" customWidth="1"/>
    <col min="5" max="5" width="5.26953125" style="1" customWidth="1"/>
    <col min="6" max="6" width="5.54296875" style="1" customWidth="1"/>
    <col min="7" max="7" width="4.7265625" style="1" customWidth="1"/>
    <col min="8" max="8" width="6.81640625" style="1" customWidth="1"/>
    <col min="9" max="9" width="4.54296875" style="1" customWidth="1"/>
    <col min="10" max="10" width="8.81640625" style="1" customWidth="1"/>
    <col min="11" max="13" width="5.453125" style="1" customWidth="1"/>
    <col min="14" max="14" width="4.81640625" style="1" customWidth="1"/>
    <col min="15" max="15" width="5.54296875" style="1" customWidth="1"/>
    <col min="16" max="16" width="6" style="1" customWidth="1"/>
    <col min="17" max="17" width="6.54296875" style="1" customWidth="1"/>
    <col min="18" max="18" width="5.7265625" style="1" customWidth="1"/>
    <col min="19" max="19" width="5.81640625" style="1" customWidth="1"/>
    <col min="20" max="16384" width="6.453125" style="1"/>
  </cols>
  <sheetData>
    <row r="1" spans="1:36" ht="18.75" customHeight="1" x14ac:dyDescent="0.35">
      <c r="A1" s="76" t="s">
        <v>0</v>
      </c>
      <c r="B1" s="76"/>
      <c r="C1" s="76"/>
      <c r="D1" s="76"/>
      <c r="E1" s="76"/>
      <c r="F1" s="76"/>
      <c r="G1" s="9"/>
      <c r="H1" s="9"/>
      <c r="I1" s="9"/>
      <c r="J1" s="9"/>
      <c r="K1" s="10"/>
      <c r="L1" s="9"/>
      <c r="M1" s="79" t="s">
        <v>2</v>
      </c>
      <c r="N1" s="79"/>
      <c r="O1" s="79"/>
      <c r="P1" s="79"/>
      <c r="Q1" s="79"/>
      <c r="R1" s="59"/>
    </row>
    <row r="2" spans="1:36" ht="14.25" customHeight="1" x14ac:dyDescent="0.35">
      <c r="A2" s="76" t="s">
        <v>1</v>
      </c>
      <c r="B2" s="76"/>
      <c r="C2" s="76"/>
      <c r="D2" s="76"/>
      <c r="E2" s="76"/>
      <c r="F2" s="76"/>
      <c r="G2" s="9"/>
      <c r="H2" s="9"/>
      <c r="I2" s="9"/>
      <c r="J2" s="9"/>
      <c r="K2" s="10"/>
      <c r="L2" s="11"/>
      <c r="M2" s="75" t="s">
        <v>76</v>
      </c>
      <c r="N2" s="75"/>
      <c r="O2" s="80" t="s">
        <v>21</v>
      </c>
      <c r="P2" s="80"/>
      <c r="Q2" s="39">
        <v>10</v>
      </c>
      <c r="R2" s="39"/>
    </row>
    <row r="3" spans="1:36" ht="14.25" customHeight="1" x14ac:dyDescent="0.35">
      <c r="A3" s="76" t="s">
        <v>50</v>
      </c>
      <c r="B3" s="76"/>
      <c r="C3" s="76"/>
      <c r="D3" s="76"/>
      <c r="E3" s="76"/>
      <c r="F3" s="76"/>
      <c r="G3" s="9"/>
      <c r="H3" s="9"/>
      <c r="I3" s="9"/>
      <c r="J3" s="9"/>
      <c r="K3" s="10"/>
      <c r="L3" s="11"/>
      <c r="M3" s="76" t="s">
        <v>3</v>
      </c>
      <c r="N3" s="76"/>
      <c r="O3" s="76"/>
      <c r="P3" s="13">
        <v>9</v>
      </c>
      <c r="Q3" s="12"/>
      <c r="R3" s="12"/>
    </row>
    <row r="4" spans="1:36" ht="14.25" customHeight="1" x14ac:dyDescent="0.35">
      <c r="A4" s="74" t="s">
        <v>29</v>
      </c>
      <c r="B4" s="74"/>
      <c r="C4" s="75" t="s">
        <v>71</v>
      </c>
      <c r="D4" s="75"/>
      <c r="E4" s="75"/>
      <c r="F4" s="75"/>
      <c r="G4" s="9"/>
      <c r="H4" s="9"/>
      <c r="I4" s="9"/>
      <c r="J4" s="9"/>
      <c r="K4" s="10"/>
      <c r="L4" s="11"/>
      <c r="M4" s="76" t="s">
        <v>4</v>
      </c>
      <c r="N4" s="76"/>
      <c r="O4" s="76"/>
      <c r="P4" s="14"/>
      <c r="Q4" s="12"/>
      <c r="R4" s="12"/>
    </row>
    <row r="5" spans="1:36" ht="16.5" customHeight="1" thickBot="1" x14ac:dyDescent="0.4">
      <c r="A5" s="77" t="s">
        <v>30</v>
      </c>
      <c r="B5" s="77"/>
      <c r="C5" s="78" t="s">
        <v>26</v>
      </c>
      <c r="D5" s="78"/>
      <c r="E5" s="78"/>
      <c r="F5" s="78"/>
      <c r="G5" s="9"/>
      <c r="H5" s="9"/>
      <c r="I5" s="9"/>
      <c r="J5" s="9"/>
      <c r="K5" s="10"/>
      <c r="L5" s="11"/>
      <c r="M5" s="76" t="s">
        <v>5</v>
      </c>
      <c r="N5" s="76"/>
      <c r="O5" s="76"/>
      <c r="P5" s="15">
        <f>IF(P3-P4&gt;=0, P3-P4,0)</f>
        <v>9</v>
      </c>
      <c r="Q5" s="12"/>
      <c r="R5" s="12"/>
      <c r="T5" s="86"/>
      <c r="U5" s="86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</row>
    <row r="6" spans="1:36" ht="54" customHeight="1" thickTop="1" thickBot="1" x14ac:dyDescent="0.4">
      <c r="A6" s="27"/>
      <c r="B6" s="51" t="s">
        <v>51</v>
      </c>
      <c r="C6" s="52" t="s">
        <v>52</v>
      </c>
      <c r="D6" s="52" t="s">
        <v>53</v>
      </c>
      <c r="E6" s="52" t="s">
        <v>54</v>
      </c>
      <c r="F6" s="52" t="s">
        <v>55</v>
      </c>
      <c r="G6" s="52" t="s">
        <v>56</v>
      </c>
      <c r="H6" s="52" t="s">
        <v>57</v>
      </c>
      <c r="I6" s="52" t="s">
        <v>58</v>
      </c>
      <c r="J6" s="52" t="s">
        <v>59</v>
      </c>
      <c r="K6" s="52" t="s">
        <v>60</v>
      </c>
      <c r="L6" s="52" t="s">
        <v>61</v>
      </c>
      <c r="M6" s="52" t="s">
        <v>62</v>
      </c>
      <c r="N6" s="52" t="s">
        <v>63</v>
      </c>
      <c r="O6" s="52" t="s">
        <v>64</v>
      </c>
      <c r="P6" s="52" t="s">
        <v>65</v>
      </c>
      <c r="Q6" s="52" t="s">
        <v>67</v>
      </c>
      <c r="R6" s="52" t="s">
        <v>66</v>
      </c>
      <c r="S6" s="53" t="s">
        <v>68</v>
      </c>
      <c r="T6" s="84"/>
      <c r="U6" s="84"/>
      <c r="V6" s="84"/>
      <c r="W6" s="84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</row>
    <row r="7" spans="1:36" ht="16.5" thickTop="1" thickBot="1" x14ac:dyDescent="0.4">
      <c r="A7" s="27" t="s">
        <v>46</v>
      </c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7"/>
      <c r="T7" s="58"/>
      <c r="U7" s="58"/>
      <c r="V7" s="58"/>
      <c r="W7" s="58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</row>
    <row r="8" spans="1:36" ht="16.5" thickTop="1" thickBot="1" x14ac:dyDescent="0.4">
      <c r="A8" s="27" t="s">
        <v>6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3"/>
      <c r="R8" s="48"/>
      <c r="S8" s="49"/>
      <c r="T8" s="84"/>
      <c r="U8" s="84"/>
      <c r="V8" s="84"/>
      <c r="W8" s="84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</row>
    <row r="9" spans="1:36" ht="16.5" thickTop="1" thickBot="1" x14ac:dyDescent="0.4">
      <c r="A9" s="64" t="s">
        <v>7</v>
      </c>
      <c r="B9" s="159" t="s">
        <v>79</v>
      </c>
      <c r="C9" s="159"/>
      <c r="D9" s="159"/>
      <c r="E9" s="159"/>
      <c r="F9" s="158"/>
      <c r="G9" s="141" t="s">
        <v>75</v>
      </c>
      <c r="H9" s="142"/>
      <c r="I9" s="143"/>
      <c r="J9" s="60"/>
      <c r="K9" s="61"/>
      <c r="L9" s="147"/>
      <c r="M9" s="147"/>
      <c r="N9" s="147"/>
      <c r="O9" s="147"/>
      <c r="P9" s="148"/>
      <c r="Q9" s="149"/>
      <c r="R9" s="150"/>
      <c r="S9" s="49"/>
      <c r="T9" s="84"/>
      <c r="U9" s="84"/>
      <c r="V9" s="84"/>
      <c r="W9" s="84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</row>
    <row r="10" spans="1:36" ht="16.5" thickTop="1" thickBot="1" x14ac:dyDescent="0.4">
      <c r="A10" s="27" t="s">
        <v>8</v>
      </c>
      <c r="B10" s="81" t="s">
        <v>73</v>
      </c>
      <c r="C10" s="82"/>
      <c r="D10" s="82"/>
      <c r="E10" s="83"/>
      <c r="F10" s="107" t="s">
        <v>74</v>
      </c>
      <c r="G10" s="82"/>
      <c r="H10" s="82"/>
      <c r="I10" s="83"/>
      <c r="J10" s="107"/>
      <c r="K10" s="82"/>
      <c r="L10" s="82"/>
      <c r="M10" s="82"/>
      <c r="N10" s="62"/>
      <c r="O10" s="62"/>
      <c r="P10" s="62"/>
      <c r="Q10" s="62"/>
      <c r="R10" s="63"/>
      <c r="S10" s="50"/>
      <c r="T10" s="84"/>
      <c r="U10" s="84"/>
      <c r="V10" s="84"/>
      <c r="W10" s="84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</row>
    <row r="11" spans="1:36" ht="16.5" thickTop="1" thickBot="1" x14ac:dyDescent="0.4">
      <c r="A11" s="27" t="s">
        <v>9</v>
      </c>
      <c r="B11" s="156" t="s">
        <v>70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57"/>
    </row>
    <row r="12" spans="1:36" ht="16.5" thickTop="1" thickBot="1" x14ac:dyDescent="0.4">
      <c r="A12" s="64" t="s">
        <v>10</v>
      </c>
      <c r="B12" s="159" t="s">
        <v>77</v>
      </c>
      <c r="C12" s="159"/>
      <c r="D12" s="159"/>
      <c r="E12" s="159"/>
      <c r="F12" s="105" t="s">
        <v>72</v>
      </c>
      <c r="G12" s="105"/>
      <c r="H12" s="105"/>
      <c r="I12" s="105"/>
      <c r="J12" s="159" t="s">
        <v>78</v>
      </c>
      <c r="K12" s="159"/>
      <c r="L12" s="158"/>
      <c r="M12" s="65"/>
      <c r="N12" s="104"/>
      <c r="O12" s="105"/>
      <c r="P12" s="105"/>
      <c r="Q12" s="105"/>
      <c r="R12" s="105"/>
      <c r="S12" s="106"/>
    </row>
    <row r="13" spans="1:36" ht="5.25" customHeight="1" thickTop="1" thickBot="1" x14ac:dyDescent="0.4">
      <c r="A13" s="26"/>
      <c r="B13" s="26"/>
      <c r="C13" s="2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36" ht="16" thickTop="1" x14ac:dyDescent="0.35">
      <c r="A14" s="87" t="s">
        <v>41</v>
      </c>
      <c r="B14" s="88"/>
      <c r="C14" s="89"/>
      <c r="D14" s="93" t="s">
        <v>42</v>
      </c>
      <c r="E14" s="94"/>
      <c r="F14" s="93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5"/>
      <c r="R14" s="25"/>
    </row>
    <row r="15" spans="1:36" ht="16" thickBot="1" x14ac:dyDescent="0.4">
      <c r="A15" s="90"/>
      <c r="B15" s="91"/>
      <c r="C15" s="92"/>
      <c r="D15" s="96" t="s">
        <v>43</v>
      </c>
      <c r="E15" s="97"/>
      <c r="F15" s="96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  <c r="R15" s="25"/>
    </row>
    <row r="16" spans="1:36" ht="6" customHeight="1" thickTop="1" thickBot="1" x14ac:dyDescent="0.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25" ht="16.5" thickTop="1" thickBot="1" x14ac:dyDescent="0.4">
      <c r="A17" s="100" t="s">
        <v>11</v>
      </c>
      <c r="B17" s="101"/>
      <c r="C17" s="102"/>
      <c r="D17" s="102"/>
      <c r="E17" s="102"/>
      <c r="F17" s="102"/>
      <c r="G17" s="102"/>
      <c r="H17" s="103"/>
      <c r="I17" s="16"/>
      <c r="J17" s="100" t="s">
        <v>12</v>
      </c>
      <c r="K17" s="101"/>
      <c r="L17" s="102"/>
      <c r="M17" s="102"/>
      <c r="N17" s="102"/>
      <c r="O17" s="102"/>
      <c r="P17" s="102"/>
      <c r="Q17" s="103"/>
      <c r="R17" s="44"/>
    </row>
    <row r="18" spans="1:25" s="36" customFormat="1" ht="39.5" thickTop="1" x14ac:dyDescent="0.3">
      <c r="A18" s="37" t="s">
        <v>13</v>
      </c>
      <c r="B18" s="113" t="s">
        <v>14</v>
      </c>
      <c r="C18" s="114"/>
      <c r="D18" s="115" t="s">
        <v>32</v>
      </c>
      <c r="E18" s="116"/>
      <c r="F18" s="117" t="s">
        <v>33</v>
      </c>
      <c r="G18" s="116"/>
      <c r="H18" s="34" t="s">
        <v>44</v>
      </c>
      <c r="I18" s="16"/>
      <c r="J18" s="37" t="s">
        <v>13</v>
      </c>
      <c r="K18" s="113" t="s">
        <v>14</v>
      </c>
      <c r="L18" s="114"/>
      <c r="M18" s="115" t="s">
        <v>32</v>
      </c>
      <c r="N18" s="116"/>
      <c r="O18" s="117" t="s">
        <v>33</v>
      </c>
      <c r="P18" s="116"/>
      <c r="Q18" s="34" t="s">
        <v>44</v>
      </c>
      <c r="R18" s="41"/>
      <c r="X18" s="38"/>
      <c r="Y18" s="38"/>
    </row>
    <row r="19" spans="1:25" x14ac:dyDescent="0.35">
      <c r="A19" s="17" t="s">
        <v>45</v>
      </c>
      <c r="B19" s="108">
        <v>44863</v>
      </c>
      <c r="C19" s="109"/>
      <c r="D19" s="110"/>
      <c r="E19" s="111"/>
      <c r="F19" s="112"/>
      <c r="G19" s="111"/>
      <c r="H19" s="30" t="str">
        <f>IF(D19=[1]Sheet2!B10,"",IF((D19+F19)&lt;&gt;0,(D19+F19), ""))</f>
        <v/>
      </c>
      <c r="I19" s="16"/>
      <c r="J19" s="17" t="s">
        <v>45</v>
      </c>
      <c r="K19" s="108">
        <f>B24+2</f>
        <v>44870</v>
      </c>
      <c r="L19" s="109"/>
      <c r="M19" s="110"/>
      <c r="N19" s="111"/>
      <c r="O19" s="112"/>
      <c r="P19" s="111"/>
      <c r="Q19" s="30" t="str">
        <f>IF(M19=[1]Sheet2!B10,"",IF((M19+O19)&lt;&gt;0,(M19+O19), ""))</f>
        <v/>
      </c>
      <c r="R19" s="42"/>
      <c r="Y19" s="29"/>
    </row>
    <row r="20" spans="1:25" ht="14.25" customHeight="1" x14ac:dyDescent="0.35">
      <c r="A20" s="17" t="s">
        <v>6</v>
      </c>
      <c r="B20" s="108">
        <f t="shared" ref="B20:B24" si="0">B19+1</f>
        <v>44864</v>
      </c>
      <c r="C20" s="109"/>
      <c r="D20" s="118"/>
      <c r="E20" s="119"/>
      <c r="F20" s="120"/>
      <c r="G20" s="119"/>
      <c r="H20" s="30"/>
      <c r="I20" s="16"/>
      <c r="J20" s="17" t="s">
        <v>6</v>
      </c>
      <c r="K20" s="108">
        <f>K19+1</f>
        <v>44871</v>
      </c>
      <c r="L20" s="109"/>
      <c r="M20" s="118"/>
      <c r="N20" s="119"/>
      <c r="O20" s="120"/>
      <c r="P20" s="119"/>
      <c r="Q20" s="30" t="str">
        <f>IF(M20=[1]Sheet2!B10,"",IF((M20+O20)&lt;&gt;0,(M20+O20), ""))</f>
        <v/>
      </c>
      <c r="R20" s="42"/>
    </row>
    <row r="21" spans="1:25" ht="14.25" customHeight="1" x14ac:dyDescent="0.35">
      <c r="A21" s="17" t="s">
        <v>7</v>
      </c>
      <c r="B21" s="108">
        <f t="shared" si="0"/>
        <v>44865</v>
      </c>
      <c r="C21" s="109"/>
      <c r="D21" s="118">
        <v>2</v>
      </c>
      <c r="E21" s="119"/>
      <c r="F21" s="120"/>
      <c r="G21" s="119"/>
      <c r="H21" s="30">
        <v>2</v>
      </c>
      <c r="I21" s="16"/>
      <c r="J21" s="17" t="s">
        <v>7</v>
      </c>
      <c r="K21" s="108">
        <f>K20+1</f>
        <v>44872</v>
      </c>
      <c r="L21" s="109"/>
      <c r="M21" s="118">
        <v>2</v>
      </c>
      <c r="N21" s="119"/>
      <c r="O21" s="120"/>
      <c r="P21" s="119"/>
      <c r="Q21" s="30">
        <v>2</v>
      </c>
      <c r="R21" s="42"/>
    </row>
    <row r="22" spans="1:25" ht="14.25" customHeight="1" x14ac:dyDescent="0.35">
      <c r="A22" s="17" t="s">
        <v>8</v>
      </c>
      <c r="B22" s="108">
        <f t="shared" si="0"/>
        <v>44866</v>
      </c>
      <c r="C22" s="109"/>
      <c r="D22" s="118"/>
      <c r="E22" s="119"/>
      <c r="F22" s="120">
        <v>4</v>
      </c>
      <c r="G22" s="119"/>
      <c r="H22" s="30">
        <f>IF(D22=[1]Sheet2!B10,"",IF((D22+F22)&lt;&gt;0,(D22+F22), ""))</f>
        <v>4</v>
      </c>
      <c r="I22" s="16"/>
      <c r="J22" s="17" t="s">
        <v>8</v>
      </c>
      <c r="K22" s="108">
        <f t="shared" ref="K22:K24" si="1">K21+1</f>
        <v>44873</v>
      </c>
      <c r="L22" s="109"/>
      <c r="M22" s="118"/>
      <c r="N22" s="119"/>
      <c r="O22" s="120">
        <v>4</v>
      </c>
      <c r="P22" s="119"/>
      <c r="Q22" s="30">
        <v>4</v>
      </c>
      <c r="R22" s="42"/>
    </row>
    <row r="23" spans="1:25" ht="14.25" customHeight="1" x14ac:dyDescent="0.35">
      <c r="A23" s="17" t="s">
        <v>9</v>
      </c>
      <c r="B23" s="108">
        <f t="shared" si="0"/>
        <v>44867</v>
      </c>
      <c r="C23" s="109"/>
      <c r="D23" s="118"/>
      <c r="E23" s="119"/>
      <c r="F23" s="120">
        <v>8</v>
      </c>
      <c r="G23" s="119"/>
      <c r="H23" s="30">
        <f>IF(D23=[1]Sheet2!B10,"",IF((D23+F23)&lt;&gt;0,(D23+F23), ""))</f>
        <v>8</v>
      </c>
      <c r="I23" s="16"/>
      <c r="J23" s="17" t="s">
        <v>9</v>
      </c>
      <c r="K23" s="108">
        <f t="shared" si="1"/>
        <v>44874</v>
      </c>
      <c r="L23" s="109"/>
      <c r="M23" s="118"/>
      <c r="N23" s="119"/>
      <c r="O23" s="120">
        <v>8</v>
      </c>
      <c r="P23" s="119"/>
      <c r="Q23" s="30">
        <v>8</v>
      </c>
      <c r="R23" s="42"/>
    </row>
    <row r="24" spans="1:25" ht="14.25" customHeight="1" x14ac:dyDescent="0.35">
      <c r="A24" s="17" t="s">
        <v>10</v>
      </c>
      <c r="B24" s="108">
        <f t="shared" si="0"/>
        <v>44868</v>
      </c>
      <c r="C24" s="109"/>
      <c r="D24" s="118">
        <v>2</v>
      </c>
      <c r="E24" s="119"/>
      <c r="F24" s="120"/>
      <c r="G24" s="119"/>
      <c r="H24" s="30">
        <v>2</v>
      </c>
      <c r="I24" s="16"/>
      <c r="J24" s="17" t="s">
        <v>10</v>
      </c>
      <c r="K24" s="108">
        <f t="shared" si="1"/>
        <v>44875</v>
      </c>
      <c r="L24" s="109"/>
      <c r="M24" s="118">
        <v>2</v>
      </c>
      <c r="N24" s="119"/>
      <c r="O24" s="120"/>
      <c r="P24" s="119"/>
      <c r="Q24" s="30">
        <v>2</v>
      </c>
      <c r="R24" s="42"/>
    </row>
    <row r="25" spans="1:25" ht="23.25" customHeight="1" x14ac:dyDescent="0.35">
      <c r="A25" s="18" t="s">
        <v>18</v>
      </c>
      <c r="B25" s="108"/>
      <c r="C25" s="109"/>
      <c r="D25" s="118">
        <v>2</v>
      </c>
      <c r="E25" s="119"/>
      <c r="F25" s="108"/>
      <c r="G25" s="109"/>
      <c r="H25" s="30">
        <v>2</v>
      </c>
      <c r="I25" s="16"/>
      <c r="J25" s="18" t="s">
        <v>18</v>
      </c>
      <c r="K25" s="108"/>
      <c r="L25" s="109"/>
      <c r="M25" s="118">
        <v>2</v>
      </c>
      <c r="N25" s="119"/>
      <c r="O25" s="108"/>
      <c r="P25" s="109"/>
      <c r="Q25" s="30">
        <v>2</v>
      </c>
      <c r="R25" s="42"/>
    </row>
    <row r="26" spans="1:25" x14ac:dyDescent="0.35">
      <c r="A26" s="32" t="s">
        <v>48</v>
      </c>
      <c r="B26" s="108"/>
      <c r="C26" s="109"/>
      <c r="D26" s="118"/>
      <c r="E26" s="119"/>
      <c r="F26" s="121"/>
      <c r="G26" s="122"/>
      <c r="H26" s="30" t="str">
        <f>IF(D26=[1]Sheet2!B10,"",IF((D26+F26)&lt;&gt;0,(D26+F26), ""))</f>
        <v/>
      </c>
      <c r="I26" s="16"/>
      <c r="J26" s="32" t="s">
        <v>48</v>
      </c>
      <c r="K26" s="108"/>
      <c r="L26" s="109"/>
      <c r="M26" s="110"/>
      <c r="N26" s="111"/>
      <c r="O26" s="121"/>
      <c r="P26" s="122"/>
      <c r="Q26" s="30" t="str">
        <f>IF(M26=[1]Sheet2!B10,"",IF((M26+O26)&lt;&gt;0,(M26+O26), ""))</f>
        <v/>
      </c>
      <c r="R26" s="42"/>
    </row>
    <row r="27" spans="1:25" x14ac:dyDescent="0.35">
      <c r="A27" s="32" t="s">
        <v>49</v>
      </c>
      <c r="B27" s="108"/>
      <c r="C27" s="109"/>
      <c r="D27" s="118"/>
      <c r="E27" s="119"/>
      <c r="F27" s="121"/>
      <c r="G27" s="122"/>
      <c r="H27" s="30" t="str">
        <f>IF(D27=[1]Sheet2!B10,"",IF((D27+F27)&lt;&gt;0,(D27+F27), ""))</f>
        <v/>
      </c>
      <c r="I27" s="16"/>
      <c r="J27" s="32" t="s">
        <v>49</v>
      </c>
      <c r="K27" s="108"/>
      <c r="L27" s="109"/>
      <c r="M27" s="110"/>
      <c r="N27" s="111"/>
      <c r="O27" s="121"/>
      <c r="P27" s="122"/>
      <c r="Q27" s="30" t="str">
        <f>IF(M27=[1]Sheet2!B10,"",IF((M27+O27)&lt;&gt;0,(M27+O27), ""))</f>
        <v/>
      </c>
      <c r="R27" s="42"/>
    </row>
    <row r="28" spans="1:25" ht="26.25" customHeight="1" x14ac:dyDescent="0.35">
      <c r="A28" s="18" t="s">
        <v>19</v>
      </c>
      <c r="B28" s="108"/>
      <c r="C28" s="109"/>
      <c r="D28" s="118"/>
      <c r="E28" s="119"/>
      <c r="F28" s="121"/>
      <c r="G28" s="122"/>
      <c r="H28" s="30" t="str">
        <f>IF(D28=[1]Sheet2!B10,"",IF((D28+F28)&lt;&gt;0,(D28+F28), ""))</f>
        <v/>
      </c>
      <c r="I28" s="16"/>
      <c r="J28" s="18" t="s">
        <v>19</v>
      </c>
      <c r="K28" s="108"/>
      <c r="L28" s="109"/>
      <c r="M28" s="110"/>
      <c r="N28" s="111"/>
      <c r="O28" s="121"/>
      <c r="P28" s="122"/>
      <c r="Q28" s="30" t="str">
        <f>IF(M28=[1]Sheet2!B10,"",IF((M28+O28)&lt;&gt;0,(M28+O28), ""))</f>
        <v/>
      </c>
      <c r="R28" s="42"/>
    </row>
    <row r="29" spans="1:25" ht="16" thickBot="1" x14ac:dyDescent="0.4">
      <c r="A29" s="123" t="s">
        <v>15</v>
      </c>
      <c r="B29" s="124"/>
      <c r="C29" s="125"/>
      <c r="D29" s="126" t="str">
        <f>"="&amp;"1x"&amp;IF(SUM(D19:D24,F19:F28,D25,D28)&lt;&gt;0,SUM(D19:D24,F19:F28,D25,D28),0)&amp;"+"&amp;"2x"&amp;IF(AND(D26&lt;&gt;0,D26&lt;&gt;[1]Sheet2!B10),D26,0) &amp; "+"&amp; "3x" &amp; IF(AND(D27&lt;&gt;0,D27&lt;&gt;[1]Sheet2!B10),D27,0)</f>
        <v>=1x18+2x0+3x0</v>
      </c>
      <c r="E29" s="127"/>
      <c r="F29" s="127"/>
      <c r="G29" s="128"/>
      <c r="H29" s="31">
        <f>IF(1*IF(SUM(D19:D24)&lt;&gt;0,SUM(D19:D24),0)+IF(SUM(F19:F28)&lt;&gt;0,SUM(F19:F28),0)+IF(SUM(D25,D28)&lt;&gt;0,SUM(D25,D28),0)+IF(AND(D26&lt;&gt;"", D26&lt;&gt;[1]Sheet2!B10),D26,0)*2+IF(AND(D27&lt;&gt;"", D27&lt;&gt;[1]Sheet2!B10),D27,0)*3&lt;=P5,0,1*IF(SUM(D19:D24)&lt;&gt;0,SUM(D19:D24),0)+IF(SUM(F19:F28)&lt;&gt;0,SUM(F19:F28),0)+IF(SUM(D25,D28)&lt;&gt;0,SUM(D25,D28),0)+IF(AND(D26&lt;&gt;"", D26&lt;&gt;[1]Sheet2!B10),D26,0)*2+IF(AND(D27&lt;&gt;"", D27&lt;&gt;[1]Sheet2!B10),D27,0)*3)</f>
        <v>18</v>
      </c>
      <c r="I29" s="16"/>
      <c r="J29" s="129" t="s">
        <v>15</v>
      </c>
      <c r="K29" s="124"/>
      <c r="L29" s="130"/>
      <c r="M29" s="126" t="str">
        <f>"="&amp;"1x"&amp;IF(SUM(M19:M24,O19:O28,M25,M28)&lt;&gt;0,SUM(M19:M24,O19:O28,M25,M28),0)&amp;"+"&amp;"2x"&amp;IF(AND(M26&lt;&gt;0,M26&lt;&gt;[1]Sheet2!B10),M26,0) &amp; "+"&amp; "3x" &amp; IF(AND(M27&lt;&gt;0,M27&lt;&gt;[1]Sheet2!B10),M27,0)</f>
        <v>=1x18+2x0+3x0</v>
      </c>
      <c r="N29" s="127"/>
      <c r="O29" s="127"/>
      <c r="P29" s="128"/>
      <c r="Q29" s="31">
        <f>IF(1*IF(SUM(M19:M24)&lt;&gt;0,SUM(M19:M24),0)+IF(SUM(O19:O28)&lt;&gt;0,SUM(O19:O28),0)+IF(SUM(M25,M28)&lt;&gt;0,SUM(M25,M28),0)+IF(AND(M26&lt;&gt;"", M26&lt;&gt;[1]Sheet2!B10),M26,0)*2+IF(AND(M27&lt;&gt;"", M27&lt;&gt;[1]Sheet2!B10),M27,0)*3&lt;=P5,0,1*IF(SUM(M19:M24)&lt;&gt;0,SUM(M19:M24),0)+IF(SUM(O19:O28)&lt;&gt;0,SUM(O19:O28),0)+IF(SUM(M25,M28)&lt;&gt;0,SUM(M25,M28),0)+IF(AND(M26&lt;&gt;"", M26&lt;&gt;[1]Sheet2!B10),M26,0)*2+IF(AND(M27&lt;&gt;"", M27&lt;&gt;[1]Sheet2!B10),M27,0)*3)</f>
        <v>18</v>
      </c>
      <c r="R29" s="43"/>
    </row>
    <row r="30" spans="1:25" ht="9" customHeight="1" thickTop="1" thickBot="1" x14ac:dyDescent="0.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25" ht="16.5" thickTop="1" thickBot="1" x14ac:dyDescent="0.4">
      <c r="A31" s="131" t="s">
        <v>16</v>
      </c>
      <c r="B31" s="132"/>
      <c r="C31" s="132"/>
      <c r="D31" s="132"/>
      <c r="E31" s="132"/>
      <c r="F31" s="132"/>
      <c r="G31" s="132"/>
      <c r="H31" s="133"/>
      <c r="I31" s="16"/>
      <c r="J31" s="131" t="s">
        <v>17</v>
      </c>
      <c r="K31" s="132"/>
      <c r="L31" s="132"/>
      <c r="M31" s="132"/>
      <c r="N31" s="132"/>
      <c r="O31" s="132"/>
      <c r="P31" s="132"/>
      <c r="Q31" s="133"/>
      <c r="R31" s="40"/>
    </row>
    <row r="32" spans="1:25" s="36" customFormat="1" ht="39.5" thickTop="1" x14ac:dyDescent="0.3">
      <c r="A32" s="33" t="s">
        <v>13</v>
      </c>
      <c r="B32" s="136" t="s">
        <v>14</v>
      </c>
      <c r="C32" s="137"/>
      <c r="D32" s="115" t="s">
        <v>32</v>
      </c>
      <c r="E32" s="116"/>
      <c r="F32" s="117" t="s">
        <v>33</v>
      </c>
      <c r="G32" s="116"/>
      <c r="H32" s="34" t="s">
        <v>44</v>
      </c>
      <c r="I32" s="35"/>
      <c r="J32" s="33" t="s">
        <v>13</v>
      </c>
      <c r="K32" s="136" t="s">
        <v>14</v>
      </c>
      <c r="L32" s="137"/>
      <c r="M32" s="115" t="s">
        <v>32</v>
      </c>
      <c r="N32" s="116"/>
      <c r="O32" s="117" t="s">
        <v>33</v>
      </c>
      <c r="P32" s="116"/>
      <c r="Q32" s="34" t="s">
        <v>44</v>
      </c>
      <c r="R32" s="41"/>
    </row>
    <row r="33" spans="1:18" x14ac:dyDescent="0.35">
      <c r="A33" s="17" t="s">
        <v>45</v>
      </c>
      <c r="B33" s="134">
        <f>K24+2</f>
        <v>44877</v>
      </c>
      <c r="C33" s="135"/>
      <c r="D33" s="110"/>
      <c r="E33" s="111"/>
      <c r="F33" s="112"/>
      <c r="G33" s="111"/>
      <c r="H33" s="30" t="str">
        <f>IF(D33=[1]Sheet2!B10,"",IF((D33+F33)&lt;&gt;0,(D33+F33), ""))</f>
        <v/>
      </c>
      <c r="I33" s="19"/>
      <c r="J33" s="17" t="s">
        <v>45</v>
      </c>
      <c r="K33" s="134">
        <f>B38+2</f>
        <v>44884</v>
      </c>
      <c r="L33" s="135"/>
      <c r="M33" s="110"/>
      <c r="N33" s="111"/>
      <c r="O33" s="112"/>
      <c r="P33" s="111"/>
      <c r="Q33" s="30" t="str">
        <f>IF(M33=[1]Sheet2!B10,"",IF((M33+O33)&lt;&gt;0,(M33+O33), ""))</f>
        <v/>
      </c>
      <c r="R33" s="42"/>
    </row>
    <row r="34" spans="1:18" ht="15" customHeight="1" x14ac:dyDescent="0.35">
      <c r="A34" s="17" t="s">
        <v>6</v>
      </c>
      <c r="B34" s="134">
        <f>B33+1</f>
        <v>44878</v>
      </c>
      <c r="C34" s="135"/>
      <c r="D34" s="118"/>
      <c r="E34" s="119"/>
      <c r="F34" s="120"/>
      <c r="G34" s="119"/>
      <c r="H34" s="30"/>
      <c r="I34" s="16"/>
      <c r="J34" s="17" t="s">
        <v>6</v>
      </c>
      <c r="K34" s="134">
        <f>K33+1</f>
        <v>44885</v>
      </c>
      <c r="L34" s="135"/>
      <c r="M34" s="110"/>
      <c r="N34" s="111"/>
      <c r="O34" s="112"/>
      <c r="P34" s="111"/>
      <c r="Q34" s="30" t="str">
        <f>IF(M34=[1]Sheet2!B10,"",IF((M34+O34)&lt;&gt;0,(M34+O34), ""))</f>
        <v/>
      </c>
      <c r="R34" s="42"/>
    </row>
    <row r="35" spans="1:18" ht="15" customHeight="1" x14ac:dyDescent="0.35">
      <c r="A35" s="17" t="s">
        <v>7</v>
      </c>
      <c r="B35" s="134">
        <f t="shared" ref="B35:B38" si="2">B34+1</f>
        <v>44879</v>
      </c>
      <c r="C35" s="135"/>
      <c r="D35" s="118">
        <v>2</v>
      </c>
      <c r="E35" s="119"/>
      <c r="F35" s="120"/>
      <c r="G35" s="119"/>
      <c r="H35" s="30">
        <v>2</v>
      </c>
      <c r="I35" s="16"/>
      <c r="J35" s="17" t="s">
        <v>7</v>
      </c>
      <c r="K35" s="134">
        <f t="shared" ref="K35:K38" si="3">K34+1</f>
        <v>44886</v>
      </c>
      <c r="L35" s="135"/>
      <c r="M35" s="118">
        <v>2</v>
      </c>
      <c r="N35" s="119"/>
      <c r="O35" s="120"/>
      <c r="P35" s="119"/>
      <c r="Q35" s="30">
        <v>2</v>
      </c>
      <c r="R35" s="42"/>
    </row>
    <row r="36" spans="1:18" ht="15" customHeight="1" x14ac:dyDescent="0.35">
      <c r="A36" s="17" t="s">
        <v>8</v>
      </c>
      <c r="B36" s="134">
        <f t="shared" si="2"/>
        <v>44880</v>
      </c>
      <c r="C36" s="135"/>
      <c r="D36" s="118"/>
      <c r="E36" s="119"/>
      <c r="F36" s="120">
        <v>4</v>
      </c>
      <c r="G36" s="119"/>
      <c r="H36" s="30">
        <v>4</v>
      </c>
      <c r="I36" s="16"/>
      <c r="J36" s="17" t="s">
        <v>8</v>
      </c>
      <c r="K36" s="134">
        <f t="shared" si="3"/>
        <v>44887</v>
      </c>
      <c r="L36" s="135"/>
      <c r="M36" s="118"/>
      <c r="N36" s="119"/>
      <c r="O36" s="120">
        <v>4</v>
      </c>
      <c r="P36" s="119"/>
      <c r="Q36" s="30">
        <v>4</v>
      </c>
      <c r="R36" s="42"/>
    </row>
    <row r="37" spans="1:18" ht="15" customHeight="1" x14ac:dyDescent="0.35">
      <c r="A37" s="17" t="s">
        <v>9</v>
      </c>
      <c r="B37" s="134">
        <f t="shared" si="2"/>
        <v>44881</v>
      </c>
      <c r="C37" s="135"/>
      <c r="D37" s="118"/>
      <c r="E37" s="119"/>
      <c r="F37" s="120">
        <v>8</v>
      </c>
      <c r="G37" s="119"/>
      <c r="H37" s="30">
        <v>8</v>
      </c>
      <c r="I37" s="16"/>
      <c r="J37" s="17" t="s">
        <v>9</v>
      </c>
      <c r="K37" s="134">
        <f t="shared" si="3"/>
        <v>44888</v>
      </c>
      <c r="L37" s="135"/>
      <c r="M37" s="118"/>
      <c r="N37" s="119"/>
      <c r="O37" s="120">
        <v>8</v>
      </c>
      <c r="P37" s="119"/>
      <c r="Q37" s="30">
        <v>8</v>
      </c>
      <c r="R37" s="42"/>
    </row>
    <row r="38" spans="1:18" ht="15" customHeight="1" x14ac:dyDescent="0.35">
      <c r="A38" s="17" t="s">
        <v>10</v>
      </c>
      <c r="B38" s="134">
        <f t="shared" si="2"/>
        <v>44882</v>
      </c>
      <c r="C38" s="135"/>
      <c r="D38" s="118">
        <v>2</v>
      </c>
      <c r="E38" s="119"/>
      <c r="F38" s="120">
        <v>4</v>
      </c>
      <c r="G38" s="119"/>
      <c r="H38" s="30">
        <v>6</v>
      </c>
      <c r="I38" s="16"/>
      <c r="J38" s="17" t="s">
        <v>10</v>
      </c>
      <c r="K38" s="134">
        <f t="shared" si="3"/>
        <v>44889</v>
      </c>
      <c r="L38" s="135"/>
      <c r="M38" s="118">
        <v>2</v>
      </c>
      <c r="N38" s="119"/>
      <c r="O38" s="120">
        <v>4</v>
      </c>
      <c r="P38" s="119"/>
      <c r="Q38" s="30">
        <v>6</v>
      </c>
      <c r="R38" s="42"/>
    </row>
    <row r="39" spans="1:18" ht="21.75" customHeight="1" x14ac:dyDescent="0.35">
      <c r="A39" s="18" t="s">
        <v>18</v>
      </c>
      <c r="B39" s="134"/>
      <c r="C39" s="135"/>
      <c r="D39" s="118">
        <v>2</v>
      </c>
      <c r="E39" s="119"/>
      <c r="F39" s="108"/>
      <c r="G39" s="109"/>
      <c r="H39" s="30">
        <v>2</v>
      </c>
      <c r="I39" s="16"/>
      <c r="J39" s="18" t="s">
        <v>18</v>
      </c>
      <c r="K39" s="134"/>
      <c r="L39" s="135"/>
      <c r="M39" s="118">
        <v>2</v>
      </c>
      <c r="N39" s="119"/>
      <c r="O39" s="108"/>
      <c r="P39" s="109"/>
      <c r="Q39" s="30">
        <v>2</v>
      </c>
      <c r="R39" s="42"/>
    </row>
    <row r="40" spans="1:18" x14ac:dyDescent="0.35">
      <c r="A40" s="32" t="s">
        <v>48</v>
      </c>
      <c r="B40" s="134"/>
      <c r="C40" s="135"/>
      <c r="D40" s="110"/>
      <c r="E40" s="111"/>
      <c r="F40" s="121"/>
      <c r="G40" s="122"/>
      <c r="H40" s="30"/>
      <c r="I40" s="16"/>
      <c r="J40" s="32" t="s">
        <v>48</v>
      </c>
      <c r="K40" s="134"/>
      <c r="L40" s="135"/>
      <c r="M40" s="110"/>
      <c r="N40" s="111"/>
      <c r="O40" s="121"/>
      <c r="P40" s="122"/>
      <c r="Q40" s="30"/>
      <c r="R40" s="42"/>
    </row>
    <row r="41" spans="1:18" x14ac:dyDescent="0.35">
      <c r="A41" s="32" t="s">
        <v>49</v>
      </c>
      <c r="B41" s="134"/>
      <c r="C41" s="135"/>
      <c r="D41" s="110"/>
      <c r="E41" s="111"/>
      <c r="F41" s="121"/>
      <c r="G41" s="122"/>
      <c r="H41" s="30" t="str">
        <f>IF(D41=[1]Sheet2!B10,"",IF((D41+F41)&lt;&gt;0,(D41+F41), ""))</f>
        <v/>
      </c>
      <c r="I41" s="16"/>
      <c r="J41" s="32" t="s">
        <v>49</v>
      </c>
      <c r="K41" s="134"/>
      <c r="L41" s="135"/>
      <c r="M41" s="110"/>
      <c r="N41" s="111"/>
      <c r="O41" s="121"/>
      <c r="P41" s="122"/>
      <c r="Q41" s="30"/>
      <c r="R41" s="42"/>
    </row>
    <row r="42" spans="1:18" ht="21.75" customHeight="1" x14ac:dyDescent="0.35">
      <c r="A42" s="18" t="s">
        <v>19</v>
      </c>
      <c r="B42" s="134"/>
      <c r="C42" s="135"/>
      <c r="D42" s="110"/>
      <c r="E42" s="111"/>
      <c r="F42" s="139"/>
      <c r="G42" s="140"/>
      <c r="H42" s="30" t="str">
        <f>IF(D42=[1]Sheet2!B10,"",IF((D42+F42)&lt;&gt;0,(D42+F42), ""))</f>
        <v/>
      </c>
      <c r="I42" s="16"/>
      <c r="J42" s="18" t="s">
        <v>19</v>
      </c>
      <c r="K42" s="134"/>
      <c r="L42" s="135"/>
      <c r="M42" s="110"/>
      <c r="N42" s="111"/>
      <c r="O42" s="139"/>
      <c r="P42" s="140"/>
      <c r="Q42" s="30"/>
      <c r="R42" s="42"/>
    </row>
    <row r="43" spans="1:18" ht="16" thickBot="1" x14ac:dyDescent="0.4">
      <c r="A43" s="123" t="s">
        <v>15</v>
      </c>
      <c r="B43" s="124"/>
      <c r="C43" s="125"/>
      <c r="D43" s="126" t="str">
        <f>"="&amp;"1x"&amp;IF(SUM(D33:D38,F33:F42,D39,D42)&lt;&gt;0,SUM(D33:D38,F33:F42,D39,D42),0)&amp;"+"&amp;"2x"&amp;IF(AND(D40&lt;&gt;0,D40&lt;&gt;[1]Sheet2!B10),D40,0) &amp; "+"&amp; "3x" &amp; IF(AND(D41&lt;&gt;0,D41&lt;&gt;[1]Sheet2!B10),D41,0)</f>
        <v>=1x22+2x0+3x0</v>
      </c>
      <c r="E43" s="127"/>
      <c r="F43" s="127"/>
      <c r="G43" s="128"/>
      <c r="H43" s="31">
        <v>22</v>
      </c>
      <c r="I43" s="16"/>
      <c r="J43" s="123" t="s">
        <v>15</v>
      </c>
      <c r="K43" s="124"/>
      <c r="L43" s="125"/>
      <c r="M43" s="126" t="str">
        <f>"="&amp;"1x"&amp;IF(SUM(M33:M38,O33:O42,M39,M42)&lt;&gt;0,SUM(M33:M38,O33:O42,M39,M42),0)&amp;"+"&amp;"2x"&amp;IF(AND(M40&lt;&gt;0,M40&lt;&gt;[1]Sheet2!B10),M40,0) &amp; "+"&amp; "3x" &amp; IF(AND(M41&lt;&gt;0,M41&lt;&gt;[1]Sheet2!B10),M41,0)</f>
        <v>=1x22+2x0+3x0</v>
      </c>
      <c r="N43" s="127"/>
      <c r="O43" s="127"/>
      <c r="P43" s="128"/>
      <c r="Q43" s="31">
        <f>IF(1*IF(SUM(M33:M38)&lt;&gt;0,SUM(M33:M38),0)+IF(SUM(O33:O42)&lt;&gt;0,SUM(O33:O42),0)+IF(SUM(M39,M42)&lt;&gt;0,SUM(M39,M42),0)+IF(AND(M40&lt;&gt;"", M40&lt;&gt;[1]Sheet2!B10),M40,0)*2+IF(AND(M41&lt;&gt;"", M41&lt;&gt;[1]Sheet2!B10),M41,0)*3&lt;=P5,0,1*IF(SUM(M33:M38)&lt;&gt;0,SUM(M33:M38),0)+IF(SUM(O33:O42)&lt;&gt;0,SUM(O33:O42),0)+IF(SUM(M39,M42)&lt;&gt;0,SUM(M39,M42),0)+IF(AND(M40&lt;&gt;"", M40&lt;&gt;[1]Sheet2!B10),M40,0)*2+IF(AND(M41&lt;&gt;"", M41&lt;&gt;[1]Sheet2!B10),M41,0)*3)</f>
        <v>22</v>
      </c>
      <c r="R43" s="43"/>
    </row>
    <row r="44" spans="1:18" ht="9.75" customHeight="1" thickTop="1" x14ac:dyDescent="0.3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6" thickBot="1" x14ac:dyDescent="0.4">
      <c r="A45" s="138" t="str">
        <f>"کۆی گشتی کاتژمێرەکان : [" &amp; SUM(H29,Q29,H43,Q43) &amp; "] کاتژمێر"</f>
        <v>کۆی گشتی کاتژمێرەکان : [80] کاتژمێر</v>
      </c>
      <c r="B45" s="138"/>
      <c r="C45" s="138"/>
      <c r="D45" s="138"/>
      <c r="E45" s="138"/>
      <c r="F45" s="138"/>
      <c r="G45" s="138"/>
      <c r="H45" s="20"/>
      <c r="I45" s="138" t="str">
        <f>"کۆی کاتژمێرەکانی زێدەکی :[" &amp; SUM(H29,Q29,H43,Q43) - (IF(H29=0,0,P5)+IF(Q29=0,0,P5)+IF(H43=0,0,P5)+IF(Q43=0,0,P5)) &amp; "] کاتژمێر"</f>
        <v>کۆی کاتژمێرەکانی زێدەکی :[44] کاتژمێر</v>
      </c>
      <c r="J45" s="138"/>
      <c r="K45" s="138"/>
      <c r="L45" s="138"/>
      <c r="M45" s="138"/>
      <c r="N45" s="138"/>
      <c r="O45" s="138"/>
      <c r="P45" s="20"/>
      <c r="Q45" s="20"/>
      <c r="R45" s="20"/>
    </row>
    <row r="46" spans="1:18" ht="16.5" thickTop="1" thickBot="1" x14ac:dyDescent="0.4">
      <c r="A46" s="138" t="str">
        <f>"کۆی کاتژمێرەکانی نیساب :[" &amp;IF(H29=0,0,P5)+IF(Q29=0,0,P5)+IF(H43=0,0,P5)+IF(Q43=0,0,P5) &amp; "] کاتژمێر"</f>
        <v>کۆی کاتژمێرەکانی نیساب :[36] کاتژمێر</v>
      </c>
      <c r="B46" s="138"/>
      <c r="C46" s="138"/>
      <c r="D46" s="138"/>
      <c r="E46" s="138"/>
      <c r="F46" s="138"/>
      <c r="G46" s="138"/>
      <c r="H46" s="20"/>
      <c r="I46" s="152" t="s">
        <v>20</v>
      </c>
      <c r="J46" s="152"/>
      <c r="K46" s="152"/>
      <c r="L46" s="153">
        <f>IF(C5=[1]Sheet2!A2,3500,IF(C5=[1]Sheet2!A3,5500,IF(C5=[1]Sheet2!A4,5500,IF(C5=[1]Sheet2!A1,2500,6500))))</f>
        <v>5500</v>
      </c>
      <c r="M46" s="153"/>
      <c r="N46" s="21" t="s">
        <v>22</v>
      </c>
      <c r="O46" s="20"/>
      <c r="P46" s="20"/>
      <c r="Q46" s="20"/>
      <c r="R46" s="20"/>
    </row>
    <row r="47" spans="1:18" ht="16.5" thickTop="1" thickBot="1" x14ac:dyDescent="0.4">
      <c r="A47" s="12"/>
      <c r="B47" s="12"/>
      <c r="C47" s="12"/>
      <c r="D47" s="12"/>
      <c r="E47" s="12"/>
      <c r="F47" s="12"/>
      <c r="G47" s="12"/>
      <c r="H47" s="20"/>
      <c r="I47" s="154" t="s">
        <v>23</v>
      </c>
      <c r="J47" s="154"/>
      <c r="K47" s="154"/>
      <c r="L47" s="155">
        <f>L46*( SUM(H29,Q29,H43,Q43) - (IF(H29=0,0,P5)+IF(Q29=0,0,P5)+IF(H43=0,0,P5)+IF(Q43=0,0,P5)))</f>
        <v>242000</v>
      </c>
      <c r="M47" s="155"/>
      <c r="N47" s="21" t="s">
        <v>22</v>
      </c>
      <c r="O47" s="20"/>
      <c r="P47" s="20"/>
      <c r="Q47" s="20"/>
      <c r="R47" s="20"/>
    </row>
    <row r="48" spans="1:18" ht="44.25" customHeight="1" thickTop="1" x14ac:dyDescent="0.35">
      <c r="A48" s="12"/>
      <c r="B48" s="12"/>
      <c r="C48" s="12"/>
      <c r="D48" s="12"/>
      <c r="E48" s="12"/>
      <c r="F48" s="12"/>
      <c r="G48" s="12"/>
      <c r="H48" s="20"/>
      <c r="I48" s="22"/>
      <c r="J48" s="22"/>
      <c r="K48" s="22"/>
      <c r="L48" s="23"/>
      <c r="M48" s="24"/>
      <c r="N48" s="20"/>
      <c r="O48" s="20"/>
      <c r="P48" s="20"/>
      <c r="Q48" s="20"/>
      <c r="R48" s="20"/>
    </row>
    <row r="49" spans="1:18" x14ac:dyDescent="0.35">
      <c r="A49" s="144"/>
      <c r="B49" s="144"/>
      <c r="C49" s="144"/>
      <c r="D49" s="8"/>
      <c r="E49" s="5"/>
      <c r="F49" s="5"/>
      <c r="G49" s="145" t="s">
        <v>34</v>
      </c>
      <c r="H49" s="145"/>
      <c r="I49" s="145"/>
      <c r="J49" s="145"/>
      <c r="K49" s="4"/>
      <c r="L49" s="4"/>
      <c r="M49" s="146" t="s">
        <v>35</v>
      </c>
      <c r="N49" s="146"/>
      <c r="O49" s="146"/>
      <c r="P49" s="4"/>
      <c r="Q49" s="4"/>
      <c r="R49" s="4"/>
    </row>
    <row r="50" spans="1:18" x14ac:dyDescent="0.35">
      <c r="A50" s="144"/>
      <c r="B50" s="144"/>
      <c r="C50" s="144"/>
      <c r="D50" s="8"/>
      <c r="E50" s="5"/>
      <c r="F50" s="5"/>
      <c r="G50" s="145" t="s">
        <v>36</v>
      </c>
      <c r="H50" s="145"/>
      <c r="I50" s="145"/>
      <c r="J50" s="145"/>
      <c r="K50" s="4"/>
      <c r="L50" s="4"/>
      <c r="M50" s="146" t="s">
        <v>37</v>
      </c>
      <c r="N50" s="146"/>
      <c r="O50" s="146"/>
      <c r="P50" s="4"/>
      <c r="Q50" s="4"/>
      <c r="R50" s="4"/>
    </row>
    <row r="51" spans="1:18" ht="57.75" customHeight="1" x14ac:dyDescent="0.35">
      <c r="A51" s="54"/>
      <c r="B51" s="54"/>
      <c r="C51" s="54"/>
      <c r="D51" s="8"/>
      <c r="E51" s="55"/>
      <c r="F51" s="55"/>
      <c r="G51" s="55"/>
      <c r="H51" s="55"/>
      <c r="I51" s="4"/>
      <c r="J51" s="56"/>
      <c r="K51" s="56"/>
      <c r="L51" s="56"/>
      <c r="M51" s="56"/>
      <c r="N51" s="56"/>
      <c r="O51" s="3"/>
      <c r="P51" s="4"/>
      <c r="Q51" s="4"/>
      <c r="R51" s="4"/>
    </row>
    <row r="52" spans="1:18" ht="14.25" customHeight="1" x14ac:dyDescent="0.35">
      <c r="A52" s="144" t="str">
        <f>C4</f>
        <v>د.ابراهیم قادر سعید</v>
      </c>
      <c r="B52" s="144"/>
      <c r="C52" s="144"/>
      <c r="D52" s="8"/>
      <c r="E52" s="5"/>
      <c r="F52" s="5"/>
      <c r="G52" s="151" t="s">
        <v>69</v>
      </c>
      <c r="H52" s="151"/>
      <c r="I52" s="151"/>
      <c r="J52" s="151"/>
      <c r="K52" s="6"/>
      <c r="L52" s="6"/>
      <c r="M52" s="146" t="s">
        <v>24</v>
      </c>
      <c r="N52" s="146"/>
      <c r="O52" s="146"/>
      <c r="P52" s="4"/>
      <c r="Q52" s="4"/>
      <c r="R52" s="4"/>
    </row>
    <row r="53" spans="1:18" ht="14.25" customHeight="1" x14ac:dyDescent="0.35">
      <c r="A53" s="144" t="s">
        <v>38</v>
      </c>
      <c r="B53" s="144"/>
      <c r="C53" s="144"/>
      <c r="D53" s="8"/>
      <c r="E53" s="5"/>
      <c r="F53" s="5"/>
      <c r="G53" s="145" t="s">
        <v>39</v>
      </c>
      <c r="H53" s="145"/>
      <c r="I53" s="145"/>
      <c r="J53" s="145"/>
      <c r="K53" s="6"/>
      <c r="L53" s="6"/>
      <c r="M53" s="146" t="s">
        <v>40</v>
      </c>
      <c r="N53" s="146"/>
      <c r="O53" s="146"/>
      <c r="P53" s="4"/>
      <c r="Q53" s="4"/>
      <c r="R53" s="4"/>
    </row>
    <row r="54" spans="1:18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idden="1" x14ac:dyDescent="0.35"/>
  </sheetData>
  <mergeCells count="234">
    <mergeCell ref="J12:K12"/>
    <mergeCell ref="B9:E9"/>
    <mergeCell ref="G9:I9"/>
    <mergeCell ref="A53:C53"/>
    <mergeCell ref="G53:J53"/>
    <mergeCell ref="M53:O53"/>
    <mergeCell ref="L9:O9"/>
    <mergeCell ref="P9:R9"/>
    <mergeCell ref="A50:C50"/>
    <mergeCell ref="G50:J50"/>
    <mergeCell ref="M50:O50"/>
    <mergeCell ref="A52:C52"/>
    <mergeCell ref="G52:J52"/>
    <mergeCell ref="M52:O52"/>
    <mergeCell ref="A46:G46"/>
    <mergeCell ref="I46:K46"/>
    <mergeCell ref="L46:M46"/>
    <mergeCell ref="I47:K47"/>
    <mergeCell ref="L47:M47"/>
    <mergeCell ref="A49:C49"/>
    <mergeCell ref="G49:J49"/>
    <mergeCell ref="M49:O49"/>
    <mergeCell ref="A43:C43"/>
    <mergeCell ref="D43:G43"/>
    <mergeCell ref="B11:S11"/>
    <mergeCell ref="B41:C41"/>
    <mergeCell ref="D41:E41"/>
    <mergeCell ref="F41:G41"/>
    <mergeCell ref="K41:L41"/>
    <mergeCell ref="M41:N41"/>
    <mergeCell ref="O41:P41"/>
    <mergeCell ref="B40:C40"/>
    <mergeCell ref="D40:E40"/>
    <mergeCell ref="F40:G40"/>
    <mergeCell ref="K40:L40"/>
    <mergeCell ref="M40:N40"/>
    <mergeCell ref="O40:P40"/>
    <mergeCell ref="J43:L43"/>
    <mergeCell ref="M43:P43"/>
    <mergeCell ref="A45:G45"/>
    <mergeCell ref="I45:O45"/>
    <mergeCell ref="B42:C42"/>
    <mergeCell ref="D42:E42"/>
    <mergeCell ref="F42:G42"/>
    <mergeCell ref="K42:L42"/>
    <mergeCell ref="M42:N42"/>
    <mergeCell ref="O42:P42"/>
    <mergeCell ref="D39:E39"/>
    <mergeCell ref="F39:G39"/>
    <mergeCell ref="K39:L39"/>
    <mergeCell ref="M39:N39"/>
    <mergeCell ref="O39:P39"/>
    <mergeCell ref="B38:C38"/>
    <mergeCell ref="D38:E38"/>
    <mergeCell ref="F38:G38"/>
    <mergeCell ref="K38:L38"/>
    <mergeCell ref="M38:N38"/>
    <mergeCell ref="O38:P38"/>
    <mergeCell ref="B39:C39"/>
    <mergeCell ref="B37:C37"/>
    <mergeCell ref="D37:E37"/>
    <mergeCell ref="F37:G37"/>
    <mergeCell ref="K37:L37"/>
    <mergeCell ref="M37:N37"/>
    <mergeCell ref="O37:P37"/>
    <mergeCell ref="B36:C36"/>
    <mergeCell ref="D36:E36"/>
    <mergeCell ref="F36:G36"/>
    <mergeCell ref="K36:L36"/>
    <mergeCell ref="M36:N36"/>
    <mergeCell ref="O36:P36"/>
    <mergeCell ref="B35:C35"/>
    <mergeCell ref="D35:E35"/>
    <mergeCell ref="F35:G35"/>
    <mergeCell ref="K35:L35"/>
    <mergeCell ref="M35:N35"/>
    <mergeCell ref="O35:P35"/>
    <mergeCell ref="B34:C34"/>
    <mergeCell ref="D34:E34"/>
    <mergeCell ref="F34:G34"/>
    <mergeCell ref="K34:L34"/>
    <mergeCell ref="M34:N34"/>
    <mergeCell ref="O34:P34"/>
    <mergeCell ref="B33:C33"/>
    <mergeCell ref="D33:E33"/>
    <mergeCell ref="F33:G33"/>
    <mergeCell ref="K33:L33"/>
    <mergeCell ref="M33:N33"/>
    <mergeCell ref="O33:P33"/>
    <mergeCell ref="B32:C32"/>
    <mergeCell ref="D32:E32"/>
    <mergeCell ref="F32:G32"/>
    <mergeCell ref="K32:L32"/>
    <mergeCell ref="M32:N32"/>
    <mergeCell ref="O32:P32"/>
    <mergeCell ref="A29:C29"/>
    <mergeCell ref="D29:G29"/>
    <mergeCell ref="J29:L29"/>
    <mergeCell ref="M29:P29"/>
    <mergeCell ref="A31:H31"/>
    <mergeCell ref="J31:Q31"/>
    <mergeCell ref="B28:C28"/>
    <mergeCell ref="D28:E28"/>
    <mergeCell ref="F28:G28"/>
    <mergeCell ref="K28:L28"/>
    <mergeCell ref="M28:N28"/>
    <mergeCell ref="O28:P28"/>
    <mergeCell ref="B27:C27"/>
    <mergeCell ref="D27:E27"/>
    <mergeCell ref="F27:G27"/>
    <mergeCell ref="K27:L27"/>
    <mergeCell ref="M27:N27"/>
    <mergeCell ref="O27:P27"/>
    <mergeCell ref="B26:C26"/>
    <mergeCell ref="D26:E26"/>
    <mergeCell ref="F26:G26"/>
    <mergeCell ref="K26:L26"/>
    <mergeCell ref="M26:N26"/>
    <mergeCell ref="O26:P26"/>
    <mergeCell ref="B25:C25"/>
    <mergeCell ref="D25:E25"/>
    <mergeCell ref="F25:G25"/>
    <mergeCell ref="K25:L25"/>
    <mergeCell ref="M25:N25"/>
    <mergeCell ref="O25:P25"/>
    <mergeCell ref="B24:C24"/>
    <mergeCell ref="D24:E24"/>
    <mergeCell ref="F24:G24"/>
    <mergeCell ref="K24:L24"/>
    <mergeCell ref="M24:N24"/>
    <mergeCell ref="O24:P24"/>
    <mergeCell ref="B23:C23"/>
    <mergeCell ref="D23:E23"/>
    <mergeCell ref="F23:G23"/>
    <mergeCell ref="K23:L23"/>
    <mergeCell ref="M23:N23"/>
    <mergeCell ref="O23:P23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0:C20"/>
    <mergeCell ref="D20:E20"/>
    <mergeCell ref="F20:G20"/>
    <mergeCell ref="K20:L20"/>
    <mergeCell ref="M20:N20"/>
    <mergeCell ref="O20:P20"/>
    <mergeCell ref="B19:C19"/>
    <mergeCell ref="D19:E19"/>
    <mergeCell ref="F19:G19"/>
    <mergeCell ref="K19:L19"/>
    <mergeCell ref="M19:N19"/>
    <mergeCell ref="O19:P19"/>
    <mergeCell ref="B18:C18"/>
    <mergeCell ref="D18:E18"/>
    <mergeCell ref="F18:G18"/>
    <mergeCell ref="K18:L18"/>
    <mergeCell ref="M18:N18"/>
    <mergeCell ref="O18:P18"/>
    <mergeCell ref="A14:C15"/>
    <mergeCell ref="D14:E14"/>
    <mergeCell ref="F14:Q14"/>
    <mergeCell ref="D15:E15"/>
    <mergeCell ref="F15:Q15"/>
    <mergeCell ref="A17:H17"/>
    <mergeCell ref="J17:Q17"/>
    <mergeCell ref="AG10:AH10"/>
    <mergeCell ref="AI10:AJ10"/>
    <mergeCell ref="N12:S12"/>
    <mergeCell ref="B10:E10"/>
    <mergeCell ref="F10:I10"/>
    <mergeCell ref="T10:U10"/>
    <mergeCell ref="V10:W10"/>
    <mergeCell ref="X10:Y10"/>
    <mergeCell ref="Z10:AB10"/>
    <mergeCell ref="AC10:AD10"/>
    <mergeCell ref="AE10:AF10"/>
    <mergeCell ref="J10:M10"/>
    <mergeCell ref="B12:E12"/>
    <mergeCell ref="F12:I12"/>
    <mergeCell ref="AI8:AJ8"/>
    <mergeCell ref="T9:U9"/>
    <mergeCell ref="V9:W9"/>
    <mergeCell ref="X9:Y9"/>
    <mergeCell ref="Z9:AB9"/>
    <mergeCell ref="AC9:AD9"/>
    <mergeCell ref="AE9:AF9"/>
    <mergeCell ref="AG9:AH9"/>
    <mergeCell ref="AI9:AJ9"/>
    <mergeCell ref="B8:Q8"/>
    <mergeCell ref="T8:U8"/>
    <mergeCell ref="V8:W8"/>
    <mergeCell ref="X8:Y8"/>
    <mergeCell ref="Z8:AB8"/>
    <mergeCell ref="AC8:AD8"/>
    <mergeCell ref="AG5:AH5"/>
    <mergeCell ref="AI5:AJ5"/>
    <mergeCell ref="T6:U6"/>
    <mergeCell ref="V6:W6"/>
    <mergeCell ref="X6:Y6"/>
    <mergeCell ref="Z6:AB6"/>
    <mergeCell ref="AC6:AD6"/>
    <mergeCell ref="AE6:AF6"/>
    <mergeCell ref="AG6:AH6"/>
    <mergeCell ref="AI6:AJ6"/>
    <mergeCell ref="T5:U5"/>
    <mergeCell ref="V5:W5"/>
    <mergeCell ref="X5:Y5"/>
    <mergeCell ref="Z5:AB5"/>
    <mergeCell ref="AC5:AD5"/>
    <mergeCell ref="AE5:AF5"/>
    <mergeCell ref="AE8:AF8"/>
    <mergeCell ref="AG8:AH8"/>
    <mergeCell ref="A4:B4"/>
    <mergeCell ref="C4:F4"/>
    <mergeCell ref="M4:O4"/>
    <mergeCell ref="A5:B5"/>
    <mergeCell ref="C5:F5"/>
    <mergeCell ref="M5:O5"/>
    <mergeCell ref="A1:F1"/>
    <mergeCell ref="M1:Q1"/>
    <mergeCell ref="A2:F2"/>
    <mergeCell ref="M2:N2"/>
    <mergeCell ref="O2:P2"/>
    <mergeCell ref="A3:F3"/>
    <mergeCell ref="M3:O3"/>
  </mergeCells>
  <dataValidations count="6">
    <dataValidation type="list" allowBlank="1" showInputMessage="1" showErrorMessage="1" sqref="K39:L42" xr:uid="{00000000-0002-0000-0000-000000000000}">
      <formula1>list4</formula1>
    </dataValidation>
    <dataValidation type="list" showInputMessage="1" showErrorMessage="1" sqref="F19:G19 O19:P19 F33:G33" xr:uid="{00000000-0002-0000-0000-000001000000}">
      <formula1>Lecc</formula1>
    </dataValidation>
    <dataValidation type="list" allowBlank="1" showInputMessage="1" showErrorMessage="1" sqref="B39:C42" xr:uid="{00000000-0002-0000-0000-000002000000}">
      <formula1>list3</formula1>
    </dataValidation>
    <dataValidation type="list" allowBlank="1" showInputMessage="1" showErrorMessage="1" sqref="K25:L28" xr:uid="{00000000-0002-0000-0000-000003000000}">
      <formula1>list2</formula1>
    </dataValidation>
    <dataValidation type="list" allowBlank="1" showInputMessage="1" showErrorMessage="1" sqref="B25:B28 C25 C28 F25:G25 O25:P25 F39:G39 O39:P39" xr:uid="{00000000-0002-0000-0000-000004000000}">
      <formula1>list1</formula1>
    </dataValidation>
    <dataValidation type="list" allowBlank="1" showInputMessage="1" showErrorMessage="1" sqref="F26:F28 O33:P33 O34:O38 H19:H28 F40:F42 O40:O42 Q19:R28 F20:F24 O20:O24 F34:F38 O26:O28 H33:H42 Q33:R42" xr:uid="{00000000-0002-0000-0000-000005000000}">
      <formula1>Lecc</formula1>
    </dataValidation>
  </dataValidations>
  <printOptions horizontalCentered="1" verticalCentered="1"/>
  <pageMargins left="0" right="0" top="0" bottom="0" header="0" footer="0"/>
  <pageSetup scale="7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8" stopIfTrue="1" id="{22988B22-167A-4D35-8C55-889B7554855E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139" stopIfTrue="1" id="{B837D716-11BC-47BC-B2F5-95676BCB6B52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140" id="{2AA18C83-E54F-47F5-9E6B-A241E67A76A8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137" id="{D19001D0-47B4-4AE8-938A-F9D8CCC84FFA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136" id="{68C5890F-D10E-4AD5-84FC-58F3A77699EC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135" id="{A61F0983-74B2-4839-B4D6-DBDB68D20A40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134" id="{FFDD887E-C90E-4623-8A67-DD80994FAF4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133" id="{022FB902-A402-472C-8284-91506BDED31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32" id="{F5FE2E20-34F5-4E9D-9F92-DBA1A13FE293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D19:G19</xm:sqref>
        </x14:conditionalFormatting>
        <x14:conditionalFormatting xmlns:xm="http://schemas.microsoft.com/office/excel/2006/main">
          <x14:cfRule type="expression" priority="131" id="{1E50DA33-1FF2-4B48-9DE0-F23CDCF3DF2F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130" id="{4362C282-B06A-4171-93DA-D98586B02828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129" id="{D98C3D37-E262-439B-BDF9-1ECD3A59B607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128" id="{2A1CF865-5C72-46F0-BEC1-8AFF3E4B7D4E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127" id="{C38E805E-A0DD-4250-B9C5-EDD93CE949AD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126" id="{BFBA001D-3FF8-4FDE-ADEE-2142D61985DF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125" id="{DABCBF00-D2BD-4F55-961F-182E61C69858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124" id="{2EEAF26D-980E-460E-B9B2-0A6DFB9BE055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123" id="{4B3D50D5-921C-4A50-969D-D2594350DCE8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H24:H25</xm:sqref>
        </x14:conditionalFormatting>
        <x14:conditionalFormatting xmlns:xm="http://schemas.microsoft.com/office/excel/2006/main">
          <x14:cfRule type="expression" priority="122" id="{33148F80-E129-4A1D-B4F3-879E8BA1605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D25:E25</xm:sqref>
        </x14:conditionalFormatting>
        <x14:conditionalFormatting xmlns:xm="http://schemas.microsoft.com/office/excel/2006/main">
          <x14:cfRule type="expression" priority="121" id="{C90E7E94-D766-4D24-BA0A-EBE5389E044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D26:E26</xm:sqref>
        </x14:conditionalFormatting>
        <x14:conditionalFormatting xmlns:xm="http://schemas.microsoft.com/office/excel/2006/main">
          <x14:cfRule type="expression" priority="120" id="{7B0FEE26-89A7-4BBC-836A-AD058A5E5933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119" id="{FA0CF9BA-62E3-48BC-ABF4-68C7C136D18D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D27:E27</xm:sqref>
        </x14:conditionalFormatting>
        <x14:conditionalFormatting xmlns:xm="http://schemas.microsoft.com/office/excel/2006/main">
          <x14:cfRule type="expression" priority="118" id="{0217AE13-5408-4333-BA58-23742EC5754E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117" id="{4145DE78-222F-4AFF-913A-A92760C599F1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16" id="{07DF472B-2854-456F-AB47-C2B57ADB28D1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115" id="{7C217615-FE72-4C17-BDCF-E35EA33C84A0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114" id="{B33CFAA7-F8D8-4E2D-ACED-820C03FA89C8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Q19:R19</xm:sqref>
        </x14:conditionalFormatting>
        <x14:conditionalFormatting xmlns:xm="http://schemas.microsoft.com/office/excel/2006/main">
          <x14:cfRule type="expression" priority="113" id="{51E00590-38D3-4A1B-AD17-4D9163BBFD7E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Q20:R20</xm:sqref>
        </x14:conditionalFormatting>
        <x14:conditionalFormatting xmlns:xm="http://schemas.microsoft.com/office/excel/2006/main">
          <x14:cfRule type="expression" priority="112" id="{E05A65FA-B502-48FB-9756-31062C351BF0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Q21:R21</xm:sqref>
        </x14:conditionalFormatting>
        <x14:conditionalFormatting xmlns:xm="http://schemas.microsoft.com/office/excel/2006/main">
          <x14:cfRule type="expression" priority="111" id="{434E92EA-627E-42C3-9693-21933D4B1CCA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Q22:R22</xm:sqref>
        </x14:conditionalFormatting>
        <x14:conditionalFormatting xmlns:xm="http://schemas.microsoft.com/office/excel/2006/main">
          <x14:cfRule type="expression" priority="110" id="{6C41316B-D31A-4112-B92F-BF5F2BCF577E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Q23:R23</xm:sqref>
        </x14:conditionalFormatting>
        <x14:conditionalFormatting xmlns:xm="http://schemas.microsoft.com/office/excel/2006/main">
          <x14:cfRule type="expression" priority="109" id="{CB4D8DD0-AA8E-4DFE-A2ED-2468BE982711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Q24:R24 Q25</xm:sqref>
        </x14:conditionalFormatting>
        <x14:conditionalFormatting xmlns:xm="http://schemas.microsoft.com/office/excel/2006/main">
          <x14:cfRule type="expression" priority="108" id="{082BA1D8-990F-4EDB-B02A-B812BCDD0F7E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R25</xm:sqref>
        </x14:conditionalFormatting>
        <x14:conditionalFormatting xmlns:xm="http://schemas.microsoft.com/office/excel/2006/main">
          <x14:cfRule type="expression" priority="107" id="{C28A888F-7CD3-4091-B210-038CAFC72BC6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106" id="{A2954D01-147D-4011-B488-806673F7568D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Q26:R26</xm:sqref>
        </x14:conditionalFormatting>
        <x14:conditionalFormatting xmlns:xm="http://schemas.microsoft.com/office/excel/2006/main">
          <x14:cfRule type="expression" priority="105" id="{303E8497-7CC3-46CA-806D-08E12D89B982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M27:N27</xm:sqref>
        </x14:conditionalFormatting>
        <x14:conditionalFormatting xmlns:xm="http://schemas.microsoft.com/office/excel/2006/main">
          <x14:cfRule type="expression" priority="104" id="{A014FC2C-7C3A-49A5-BC2A-6304EEAA7913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Q27:R27</xm:sqref>
        </x14:conditionalFormatting>
        <x14:conditionalFormatting xmlns:xm="http://schemas.microsoft.com/office/excel/2006/main">
          <x14:cfRule type="expression" priority="103" id="{BC0EE828-77F9-408F-B796-045BE1B0D9B6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M28:N28</xm:sqref>
        </x14:conditionalFormatting>
        <x14:conditionalFormatting xmlns:xm="http://schemas.microsoft.com/office/excel/2006/main">
          <x14:cfRule type="expression" priority="102" id="{9961E211-A6E4-4F71-9DCD-2F81C6D83785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Q28:R28</xm:sqref>
        </x14:conditionalFormatting>
        <x14:conditionalFormatting xmlns:xm="http://schemas.microsoft.com/office/excel/2006/main">
          <x14:cfRule type="expression" priority="101" id="{2C32B97E-2A44-48CC-80DB-717E317D8961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95" id="{7589736E-8A27-4861-86EB-BBAB56603810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D40:E40</xm:sqref>
        </x14:conditionalFormatting>
        <x14:conditionalFormatting xmlns:xm="http://schemas.microsoft.com/office/excel/2006/main">
          <x14:cfRule type="expression" priority="94" id="{9B356C04-2911-4B5A-8884-0FEC3EF2BC73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93" id="{1E2B65B2-7D09-4753-A5A9-F8EC9600BF83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D41:E41</xm:sqref>
        </x14:conditionalFormatting>
        <x14:conditionalFormatting xmlns:xm="http://schemas.microsoft.com/office/excel/2006/main">
          <x14:cfRule type="expression" priority="92" id="{68340C28-3A25-4B7C-A37E-96C1B7895CF6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91" id="{D3A657C3-E913-4D68-84FF-4FDEB01E257D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90" id="{E1272A3C-DD8E-45A7-AF8A-E0D7015D4998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89" id="{185926DC-95B1-41A5-9A70-5D6D1A51EA26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88" id="{43F9E4C3-B07A-43CA-8515-248CB8D02506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Q33:R33</xm:sqref>
        </x14:conditionalFormatting>
        <x14:conditionalFormatting xmlns:xm="http://schemas.microsoft.com/office/excel/2006/main">
          <x14:cfRule type="expression" priority="87" id="{A110AF66-ADD2-41BB-A7D3-BB09A1B6F820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86" id="{25B2752E-42A8-4418-A6D6-605AF2F6A744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Q34:R34</xm:sqref>
        </x14:conditionalFormatting>
        <x14:conditionalFormatting xmlns:xm="http://schemas.microsoft.com/office/excel/2006/main">
          <x14:cfRule type="expression" priority="84" id="{5E1B8123-A96A-4752-A791-D3B74892984C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R35</xm:sqref>
        </x14:conditionalFormatting>
        <x14:conditionalFormatting xmlns:xm="http://schemas.microsoft.com/office/excel/2006/main">
          <x14:cfRule type="expression" priority="82" id="{A8E82FDE-D1F0-418D-9823-6FE57D9A0E45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R36</xm:sqref>
        </x14:conditionalFormatting>
        <x14:conditionalFormatting xmlns:xm="http://schemas.microsoft.com/office/excel/2006/main">
          <x14:cfRule type="expression" priority="80" id="{BB266FDF-9A20-4F8A-966B-7B360F47A85F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R37</xm:sqref>
        </x14:conditionalFormatting>
        <x14:conditionalFormatting xmlns:xm="http://schemas.microsoft.com/office/excel/2006/main">
          <x14:cfRule type="expression" priority="78" id="{1BB0E6A2-EEEC-448C-B7E0-79617625EFBB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R38</xm:sqref>
        </x14:conditionalFormatting>
        <x14:conditionalFormatting xmlns:xm="http://schemas.microsoft.com/office/excel/2006/main">
          <x14:cfRule type="expression" priority="76" id="{FF907E56-03B3-41AD-94F3-7E192E886D63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R39</xm:sqref>
        </x14:conditionalFormatting>
        <x14:conditionalFormatting xmlns:xm="http://schemas.microsoft.com/office/excel/2006/main">
          <x14:cfRule type="expression" priority="75" id="{CF04F22D-79F7-408A-A044-3E7194579F33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M40:N40</xm:sqref>
        </x14:conditionalFormatting>
        <x14:conditionalFormatting xmlns:xm="http://schemas.microsoft.com/office/excel/2006/main">
          <x14:cfRule type="expression" priority="74" id="{6F49FCCD-0300-4B73-B18B-271068CAD582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Q40:R40</xm:sqref>
        </x14:conditionalFormatting>
        <x14:conditionalFormatting xmlns:xm="http://schemas.microsoft.com/office/excel/2006/main">
          <x14:cfRule type="expression" priority="73" id="{69B05092-31AD-492A-AC77-A4BC92C1B850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M41:N41</xm:sqref>
        </x14:conditionalFormatting>
        <x14:conditionalFormatting xmlns:xm="http://schemas.microsoft.com/office/excel/2006/main">
          <x14:cfRule type="expression" priority="72" id="{E63467AA-2561-4D40-A0F2-7BDB700DC8AF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Q41:R41</xm:sqref>
        </x14:conditionalFormatting>
        <x14:conditionalFormatting xmlns:xm="http://schemas.microsoft.com/office/excel/2006/main">
          <x14:cfRule type="expression" priority="71" id="{7E3B8259-A664-4754-8705-72EB3C55DFDA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70" id="{AB2E40CE-FC61-4EC9-8009-E7FDCD401222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Q42:R42</xm:sqref>
        </x14:conditionalFormatting>
        <x14:conditionalFormatting xmlns:xm="http://schemas.microsoft.com/office/excel/2006/main">
          <x14:cfRule type="expression" priority="69" id="{ADE73760-69AB-4599-9FD9-92AE7C119F64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F27:G27</xm:sqref>
        </x14:conditionalFormatting>
        <x14:conditionalFormatting xmlns:xm="http://schemas.microsoft.com/office/excel/2006/main">
          <x14:cfRule type="expression" priority="68" id="{52C41200-A191-4A1E-AF4A-6CCD1501B984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67" id="{5E5F7508-5D52-4A6E-B07B-A3062840810B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F26:G26</xm:sqref>
        </x14:conditionalFormatting>
        <x14:conditionalFormatting xmlns:xm="http://schemas.microsoft.com/office/excel/2006/main">
          <x14:cfRule type="expression" priority="66" id="{06305145-9BE1-4A46-9C0D-0CF49808FD14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65" id="{F9634330-F86D-4214-839F-1F15D090CB7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64" id="{3DF63CAE-59B0-4804-A011-1F034CB7A0E3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O26</xm:sqref>
        </x14:conditionalFormatting>
        <x14:conditionalFormatting xmlns:xm="http://schemas.microsoft.com/office/excel/2006/main">
          <x14:cfRule type="expression" priority="63" id="{F5A84495-1814-46D2-998C-DBD2931B5E68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O27:P27</xm:sqref>
        </x14:conditionalFormatting>
        <x14:conditionalFormatting xmlns:xm="http://schemas.microsoft.com/office/excel/2006/main">
          <x14:cfRule type="expression" priority="62" id="{524A9D69-713D-44E8-9AD7-9759C74DD679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O27</xm:sqref>
        </x14:conditionalFormatting>
        <x14:conditionalFormatting xmlns:xm="http://schemas.microsoft.com/office/excel/2006/main">
          <x14:cfRule type="expression" priority="61" id="{69BC3C0F-462C-4D13-B2EA-34A373DE319F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O28:P28</xm:sqref>
        </x14:conditionalFormatting>
        <x14:conditionalFormatting xmlns:xm="http://schemas.microsoft.com/office/excel/2006/main">
          <x14:cfRule type="expression" priority="60" id="{2E975083-3A26-4426-8011-CAE1527C712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O28</xm:sqref>
        </x14:conditionalFormatting>
        <x14:conditionalFormatting xmlns:xm="http://schemas.microsoft.com/office/excel/2006/main">
          <x14:cfRule type="expression" priority="59" id="{BA677144-9F25-4846-B0BA-25624550B69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O41:P41</xm:sqref>
        </x14:conditionalFormatting>
        <x14:conditionalFormatting xmlns:xm="http://schemas.microsoft.com/office/excel/2006/main">
          <x14:cfRule type="expression" priority="58" id="{0D28B49A-DD14-4819-82CB-FC28FDF83FD9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O41</xm:sqref>
        </x14:conditionalFormatting>
        <x14:conditionalFormatting xmlns:xm="http://schemas.microsoft.com/office/excel/2006/main">
          <x14:cfRule type="expression" priority="57" id="{CF73F911-8D41-4E97-9CDD-76F75DCD742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O40:P40</xm:sqref>
        </x14:conditionalFormatting>
        <x14:conditionalFormatting xmlns:xm="http://schemas.microsoft.com/office/excel/2006/main">
          <x14:cfRule type="expression" priority="56" id="{70DE7E79-2DA3-44D6-A41E-373FAE3C3659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O40</xm:sqref>
        </x14:conditionalFormatting>
        <x14:conditionalFormatting xmlns:xm="http://schemas.microsoft.com/office/excel/2006/main">
          <x14:cfRule type="expression" priority="55" id="{8BAA707B-F81C-4C5C-920C-E4F85D4F99A1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F41:G41</xm:sqref>
        </x14:conditionalFormatting>
        <x14:conditionalFormatting xmlns:xm="http://schemas.microsoft.com/office/excel/2006/main">
          <x14:cfRule type="expression" priority="54" id="{FECE9286-6BF6-4FD8-8384-1686C3358B94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F41</xm:sqref>
        </x14:conditionalFormatting>
        <x14:conditionalFormatting xmlns:xm="http://schemas.microsoft.com/office/excel/2006/main">
          <x14:cfRule type="expression" priority="53" id="{1CD0EA5F-A456-4F81-A3FB-FEC6F03B9206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F40:G40</xm:sqref>
        </x14:conditionalFormatting>
        <x14:conditionalFormatting xmlns:xm="http://schemas.microsoft.com/office/excel/2006/main">
          <x14:cfRule type="expression" priority="52" id="{1BDD6AD3-CDF7-43EC-B9A3-AD188C9D078A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  <x14:conditionalFormatting xmlns:xm="http://schemas.microsoft.com/office/excel/2006/main">
          <x14:cfRule type="expression" priority="48" stopIfTrue="1" id="{9D75F183-29BC-449E-9044-72753AE5D89F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49" stopIfTrue="1" id="{C157C3D8-0656-48C8-B3D9-FE69501E26D3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50" id="{02621F37-0090-449E-A860-84EF4E3B36DE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47" id="{ED98D5C1-55A0-4A51-B97A-E65C6D9F3BDF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46" id="{67C3081E-7115-4064-88EB-5DA1E8DB12AC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45" id="{871A6217-F087-4AC9-ADA3-2E8E264F9905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44" id="{68040D08-7D2C-48C9-AFA2-3DA1844CA9ED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43" id="{DCF8DCF3-375E-4D2C-9392-D8E1725B702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42" id="{6136FE7A-623E-48E2-903C-DD63A727AECB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41" id="{A91D5D08-E9E7-4F07-BE96-24E0C806729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40" id="{6C72152C-A32C-418B-8687-EA3F47C67D61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O24</xm:sqref>
        </x14:conditionalFormatting>
        <x14:conditionalFormatting xmlns:xm="http://schemas.microsoft.com/office/excel/2006/main">
          <x14:cfRule type="expression" priority="39" id="{B4CA83A0-9FCA-43B4-A5DC-E333EDA278A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M25:N25</xm:sqref>
        </x14:conditionalFormatting>
        <x14:conditionalFormatting xmlns:xm="http://schemas.microsoft.com/office/excel/2006/main">
          <x14:cfRule type="expression" priority="36" stopIfTrue="1" id="{ED5A6B28-9B82-44D7-8C9E-6C106977D682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38" id="{AFBC6F6C-6FCE-418B-AA08-A26EE40A76B7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30" id="{04C8EB9E-6AFF-4D70-ABA6-45628AA72A32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26" id="{7E0B6169-EACC-4EEC-AF4F-0FC6E1F55019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25" id="{D91084FF-72CC-410A-995B-7CBBE7629A81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24" id="{87C834AC-F24E-4AAF-8F4E-D026DF79BB5C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23" id="{575FA5D0-44A5-4BDC-B131-608F4A067F43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H38:H39</xm:sqref>
        </x14:conditionalFormatting>
        <x14:conditionalFormatting xmlns:xm="http://schemas.microsoft.com/office/excel/2006/main">
          <x14:cfRule type="expression" priority="22" stopIfTrue="1" id="{C0FEE6EB-B0E7-4FE1-9DEB-54755888CB26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21" id="{52348AC2-B517-4AD9-96CE-202230607F1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20" id="{345146A5-AE23-42B2-A196-434409412170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19" id="{BD1A780C-6AE9-404D-B9FB-5B97292E65F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18" id="{1DE408BE-3A5E-4215-8DD6-EE2A3C1D75BB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17" id="{57E05352-51A1-42EA-BE30-653DBD09CB9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16" id="{8886250E-B550-4D85-970A-C6D4EF2E3644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15" id="{87AB2912-4CA1-45FE-8907-7457A3E5F740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14" id="{43553D66-5F30-408D-A1D3-5ABB4EEF636F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D39:E39</xm:sqref>
        </x14:conditionalFormatting>
        <x14:conditionalFormatting xmlns:xm="http://schemas.microsoft.com/office/excel/2006/main">
          <x14:cfRule type="expression" priority="13" id="{61AC5D5F-29D4-4870-B160-CE3D996EA570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12" id="{73610D3F-E92D-4069-88A7-25100CC60B33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11" id="{3D96AF85-5714-45DF-B38A-DB07947C8465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0" id="{C67FDA39-3288-4044-B9DC-7C9EFA21F157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Q38:Q39</xm:sqref>
        </x14:conditionalFormatting>
        <x14:conditionalFormatting xmlns:xm="http://schemas.microsoft.com/office/excel/2006/main">
          <x14:cfRule type="expression" priority="9" stopIfTrue="1" id="{6B1FA6E9-1EE5-4060-B9E5-9B0C525C1B67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8" id="{734165FA-95E3-4F9D-A688-BD844569945F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7" id="{4146B847-F34D-4F01-9F38-653765FBC932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6" id="{D48D8E3B-2781-4984-959E-2F051527FDE1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5" id="{21E1125D-8367-4283-8323-017E08E12B63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4" id="{4FE64109-5E2B-418F-B23A-8140701B969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3" id="{46F3E457-36E1-4AEA-9BDF-79D532277290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2" id="{901655C3-B386-4C11-82DE-9C97A1D10028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O38</xm:sqref>
        </x14:conditionalFormatting>
        <x14:conditionalFormatting xmlns:xm="http://schemas.microsoft.com/office/excel/2006/main">
          <x14:cfRule type="expression" priority="1" id="{00AA2327-D5F4-4D83-B975-C16F784C62A4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M39:N39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Sheet2!$A$1:$A$5</xm:f>
          </x14:formula1>
          <xm:sqref>C5:F5</xm:sqref>
        </x14:dataValidation>
        <x14:dataValidation type="list" showInputMessage="1" showErrorMessage="1" xr:uid="{00000000-0002-0000-0000-000007000000}">
          <x14:formula1>
            <xm:f>Sheet2!$B$1:$B$10</xm:f>
          </x14:formula1>
          <xm:sqref>D19:E19 M19:N19 D33:E33</xm:sqref>
        </x14:dataValidation>
        <x14:dataValidation type="list" allowBlank="1" showInputMessage="1" showErrorMessage="1" xr:uid="{00000000-0002-0000-0000-000008000000}">
          <x14:formula1>
            <xm:f>Sheet2!$B$1:$B$10</xm:f>
          </x14:formula1>
          <xm:sqref>D20:D28 E25 D34:D42 E39 N28 E28 M42:N42 M33:N33 M20:M28 E42 N25 M34:M41 N39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473CE-80D4-4F9F-9D4C-9D61ADDF99E8}">
  <dimension ref="A1:AJ56"/>
  <sheetViews>
    <sheetView rightToLeft="1" view="pageBreakPreview" topLeftCell="A6" zoomScaleNormal="100" zoomScaleSheetLayoutView="100" zoomScalePageLayoutView="90" workbookViewId="0">
      <selection activeCell="F20" sqref="F20:G20"/>
    </sheetView>
  </sheetViews>
  <sheetFormatPr defaultColWidth="6.453125" defaultRowHeight="15.5" x14ac:dyDescent="0.35"/>
  <cols>
    <col min="1" max="1" width="8.7265625" style="1" customWidth="1"/>
    <col min="2" max="4" width="5.453125" style="1" customWidth="1"/>
    <col min="5" max="5" width="5.26953125" style="1" customWidth="1"/>
    <col min="6" max="6" width="5.54296875" style="1" customWidth="1"/>
    <col min="7" max="7" width="4.7265625" style="1" customWidth="1"/>
    <col min="8" max="8" width="6.81640625" style="1" customWidth="1"/>
    <col min="9" max="9" width="4.54296875" style="1" customWidth="1"/>
    <col min="10" max="10" width="8.81640625" style="1" customWidth="1"/>
    <col min="11" max="13" width="5.453125" style="1" customWidth="1"/>
    <col min="14" max="14" width="4.81640625" style="1" customWidth="1"/>
    <col min="15" max="15" width="5.54296875" style="1" customWidth="1"/>
    <col min="16" max="16" width="6" style="1" customWidth="1"/>
    <col min="17" max="17" width="6.54296875" style="1" customWidth="1"/>
    <col min="18" max="18" width="5.7265625" style="1" customWidth="1"/>
    <col min="19" max="19" width="5.81640625" style="1" customWidth="1"/>
    <col min="20" max="16384" width="6.453125" style="1"/>
  </cols>
  <sheetData>
    <row r="1" spans="1:36" ht="18.75" customHeight="1" x14ac:dyDescent="0.35">
      <c r="A1" s="76" t="s">
        <v>0</v>
      </c>
      <c r="B1" s="76"/>
      <c r="C1" s="76"/>
      <c r="D1" s="76"/>
      <c r="E1" s="76"/>
      <c r="F1" s="76"/>
      <c r="G1" s="9"/>
      <c r="H1" s="9"/>
      <c r="I1" s="9"/>
      <c r="J1" s="9"/>
      <c r="K1" s="10"/>
      <c r="L1" s="9"/>
      <c r="M1" s="79" t="s">
        <v>2</v>
      </c>
      <c r="N1" s="79"/>
      <c r="O1" s="79"/>
      <c r="P1" s="79"/>
      <c r="Q1" s="79"/>
      <c r="R1" s="73"/>
    </row>
    <row r="2" spans="1:36" ht="14.25" customHeight="1" x14ac:dyDescent="0.35">
      <c r="A2" s="76" t="s">
        <v>1</v>
      </c>
      <c r="B2" s="76"/>
      <c r="C2" s="76"/>
      <c r="D2" s="76"/>
      <c r="E2" s="76"/>
      <c r="F2" s="76"/>
      <c r="G2" s="9"/>
      <c r="H2" s="9"/>
      <c r="I2" s="9"/>
      <c r="J2" s="9"/>
      <c r="K2" s="10"/>
      <c r="L2" s="11"/>
      <c r="M2" s="75" t="s">
        <v>76</v>
      </c>
      <c r="N2" s="75"/>
      <c r="O2" s="80" t="s">
        <v>21</v>
      </c>
      <c r="P2" s="80"/>
      <c r="Q2" s="39">
        <v>10</v>
      </c>
      <c r="R2" s="39"/>
    </row>
    <row r="3" spans="1:36" ht="14.25" customHeight="1" x14ac:dyDescent="0.35">
      <c r="A3" s="76" t="s">
        <v>50</v>
      </c>
      <c r="B3" s="76"/>
      <c r="C3" s="76"/>
      <c r="D3" s="76"/>
      <c r="E3" s="76"/>
      <c r="F3" s="76"/>
      <c r="G3" s="9"/>
      <c r="H3" s="9"/>
      <c r="I3" s="9"/>
      <c r="J3" s="9"/>
      <c r="K3" s="10"/>
      <c r="L3" s="11"/>
      <c r="M3" s="76" t="s">
        <v>3</v>
      </c>
      <c r="N3" s="76"/>
      <c r="O3" s="76"/>
      <c r="P3" s="13">
        <v>9</v>
      </c>
      <c r="Q3" s="12"/>
      <c r="R3" s="12"/>
    </row>
    <row r="4" spans="1:36" ht="14.25" customHeight="1" x14ac:dyDescent="0.35">
      <c r="A4" s="74" t="s">
        <v>29</v>
      </c>
      <c r="B4" s="74"/>
      <c r="C4" s="75" t="s">
        <v>71</v>
      </c>
      <c r="D4" s="75"/>
      <c r="E4" s="75"/>
      <c r="F4" s="75"/>
      <c r="G4" s="9"/>
      <c r="H4" s="9"/>
      <c r="I4" s="9"/>
      <c r="J4" s="9"/>
      <c r="K4" s="10"/>
      <c r="L4" s="11"/>
      <c r="M4" s="76" t="s">
        <v>4</v>
      </c>
      <c r="N4" s="76"/>
      <c r="O4" s="76"/>
      <c r="P4" s="14"/>
      <c r="Q4" s="12"/>
      <c r="R4" s="12"/>
    </row>
    <row r="5" spans="1:36" ht="16.5" customHeight="1" thickBot="1" x14ac:dyDescent="0.4">
      <c r="A5" s="77" t="s">
        <v>30</v>
      </c>
      <c r="B5" s="77"/>
      <c r="C5" s="78" t="s">
        <v>26</v>
      </c>
      <c r="D5" s="78"/>
      <c r="E5" s="78"/>
      <c r="F5" s="78"/>
      <c r="G5" s="9"/>
      <c r="H5" s="9"/>
      <c r="I5" s="9"/>
      <c r="J5" s="9"/>
      <c r="K5" s="10"/>
      <c r="L5" s="11"/>
      <c r="M5" s="76" t="s">
        <v>5</v>
      </c>
      <c r="N5" s="76"/>
      <c r="O5" s="76"/>
      <c r="P5" s="15">
        <f>IF(P3-P4&gt;=0, P3-P4,0)</f>
        <v>9</v>
      </c>
      <c r="Q5" s="12"/>
      <c r="R5" s="12"/>
      <c r="T5" s="86"/>
      <c r="U5" s="86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</row>
    <row r="6" spans="1:36" ht="54" customHeight="1" thickTop="1" thickBot="1" x14ac:dyDescent="0.4">
      <c r="A6" s="27"/>
      <c r="B6" s="51" t="s">
        <v>51</v>
      </c>
      <c r="C6" s="52" t="s">
        <v>52</v>
      </c>
      <c r="D6" s="52" t="s">
        <v>53</v>
      </c>
      <c r="E6" s="52" t="s">
        <v>54</v>
      </c>
      <c r="F6" s="52" t="s">
        <v>55</v>
      </c>
      <c r="G6" s="52" t="s">
        <v>56</v>
      </c>
      <c r="H6" s="52" t="s">
        <v>57</v>
      </c>
      <c r="I6" s="52" t="s">
        <v>58</v>
      </c>
      <c r="J6" s="52" t="s">
        <v>59</v>
      </c>
      <c r="K6" s="52" t="s">
        <v>60</v>
      </c>
      <c r="L6" s="52" t="s">
        <v>61</v>
      </c>
      <c r="M6" s="52" t="s">
        <v>62</v>
      </c>
      <c r="N6" s="52" t="s">
        <v>63</v>
      </c>
      <c r="O6" s="52" t="s">
        <v>64</v>
      </c>
      <c r="P6" s="52" t="s">
        <v>65</v>
      </c>
      <c r="Q6" s="52" t="s">
        <v>67</v>
      </c>
      <c r="R6" s="52" t="s">
        <v>66</v>
      </c>
      <c r="S6" s="53" t="s">
        <v>68</v>
      </c>
      <c r="T6" s="84"/>
      <c r="U6" s="84"/>
      <c r="V6" s="84"/>
      <c r="W6" s="84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</row>
    <row r="7" spans="1:36" ht="16.5" thickTop="1" thickBot="1" x14ac:dyDescent="0.4">
      <c r="A7" s="27" t="s">
        <v>46</v>
      </c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7"/>
      <c r="T7" s="72"/>
      <c r="U7" s="72"/>
      <c r="V7" s="72"/>
      <c r="W7" s="72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</row>
    <row r="8" spans="1:36" ht="16.5" thickTop="1" thickBot="1" x14ac:dyDescent="0.4">
      <c r="A8" s="27" t="s">
        <v>6</v>
      </c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3"/>
      <c r="R8" s="48"/>
      <c r="S8" s="49"/>
      <c r="T8" s="84"/>
      <c r="U8" s="84"/>
      <c r="V8" s="84"/>
      <c r="W8" s="84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</row>
    <row r="9" spans="1:36" ht="16.5" thickTop="1" thickBot="1" x14ac:dyDescent="0.4">
      <c r="A9" s="64" t="s">
        <v>7</v>
      </c>
      <c r="B9" s="159" t="s">
        <v>79</v>
      </c>
      <c r="C9" s="159"/>
      <c r="D9" s="159"/>
      <c r="E9" s="159"/>
      <c r="F9" s="158"/>
      <c r="G9" s="141" t="s">
        <v>75</v>
      </c>
      <c r="H9" s="142"/>
      <c r="I9" s="143"/>
      <c r="J9" s="69"/>
      <c r="K9" s="70"/>
      <c r="L9" s="147"/>
      <c r="M9" s="147"/>
      <c r="N9" s="147"/>
      <c r="O9" s="147"/>
      <c r="P9" s="148"/>
      <c r="Q9" s="149"/>
      <c r="R9" s="150"/>
      <c r="S9" s="49"/>
      <c r="T9" s="84"/>
      <c r="U9" s="84"/>
      <c r="V9" s="84"/>
      <c r="W9" s="84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</row>
    <row r="10" spans="1:36" ht="16.5" thickTop="1" thickBot="1" x14ac:dyDescent="0.4">
      <c r="A10" s="27" t="s">
        <v>8</v>
      </c>
      <c r="B10" s="81" t="s">
        <v>73</v>
      </c>
      <c r="C10" s="82"/>
      <c r="D10" s="82"/>
      <c r="E10" s="83"/>
      <c r="F10" s="107" t="s">
        <v>74</v>
      </c>
      <c r="G10" s="82"/>
      <c r="H10" s="82"/>
      <c r="I10" s="83"/>
      <c r="J10" s="107"/>
      <c r="K10" s="82"/>
      <c r="L10" s="82"/>
      <c r="M10" s="82"/>
      <c r="N10" s="62"/>
      <c r="O10" s="62"/>
      <c r="P10" s="62"/>
      <c r="Q10" s="62"/>
      <c r="R10" s="63"/>
      <c r="S10" s="50"/>
      <c r="T10" s="84"/>
      <c r="U10" s="84"/>
      <c r="V10" s="84"/>
      <c r="W10" s="84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</row>
    <row r="11" spans="1:36" ht="16.5" thickTop="1" thickBot="1" x14ac:dyDescent="0.4">
      <c r="A11" s="27" t="s">
        <v>9</v>
      </c>
      <c r="B11" s="156" t="s">
        <v>70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57"/>
    </row>
    <row r="12" spans="1:36" ht="16.5" thickTop="1" thickBot="1" x14ac:dyDescent="0.4">
      <c r="A12" s="64" t="s">
        <v>10</v>
      </c>
      <c r="B12" s="159" t="s">
        <v>77</v>
      </c>
      <c r="C12" s="159"/>
      <c r="D12" s="159"/>
      <c r="E12" s="159"/>
      <c r="F12" s="105" t="s">
        <v>72</v>
      </c>
      <c r="G12" s="105"/>
      <c r="H12" s="105"/>
      <c r="I12" s="105"/>
      <c r="J12" s="159" t="s">
        <v>78</v>
      </c>
      <c r="K12" s="159"/>
      <c r="L12" s="158"/>
      <c r="M12" s="65"/>
      <c r="N12" s="104"/>
      <c r="O12" s="105"/>
      <c r="P12" s="105"/>
      <c r="Q12" s="105"/>
      <c r="R12" s="105"/>
      <c r="S12" s="106"/>
    </row>
    <row r="13" spans="1:36" ht="5.25" customHeight="1" thickTop="1" thickBot="1" x14ac:dyDescent="0.4">
      <c r="A13" s="26"/>
      <c r="B13" s="26"/>
      <c r="C13" s="2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36" ht="16" thickTop="1" x14ac:dyDescent="0.35">
      <c r="A14" s="87" t="s">
        <v>41</v>
      </c>
      <c r="B14" s="88"/>
      <c r="C14" s="89"/>
      <c r="D14" s="93" t="s">
        <v>42</v>
      </c>
      <c r="E14" s="94"/>
      <c r="F14" s="93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5"/>
      <c r="R14" s="25"/>
    </row>
    <row r="15" spans="1:36" ht="16" thickBot="1" x14ac:dyDescent="0.4">
      <c r="A15" s="90"/>
      <c r="B15" s="91"/>
      <c r="C15" s="92"/>
      <c r="D15" s="96" t="s">
        <v>43</v>
      </c>
      <c r="E15" s="97"/>
      <c r="F15" s="96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9"/>
      <c r="R15" s="25"/>
    </row>
    <row r="16" spans="1:36" ht="6" customHeight="1" thickTop="1" thickBot="1" x14ac:dyDescent="0.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25" ht="16.5" thickTop="1" thickBot="1" x14ac:dyDescent="0.4">
      <c r="A17" s="100" t="s">
        <v>11</v>
      </c>
      <c r="B17" s="101"/>
      <c r="C17" s="102"/>
      <c r="D17" s="102"/>
      <c r="E17" s="102"/>
      <c r="F17" s="102"/>
      <c r="G17" s="102"/>
      <c r="H17" s="103"/>
      <c r="I17" s="16"/>
      <c r="J17" s="100" t="s">
        <v>12</v>
      </c>
      <c r="K17" s="101"/>
      <c r="L17" s="102"/>
      <c r="M17" s="102"/>
      <c r="N17" s="102"/>
      <c r="O17" s="102"/>
      <c r="P17" s="102"/>
      <c r="Q17" s="103"/>
      <c r="R17" s="44"/>
    </row>
    <row r="18" spans="1:25" s="36" customFormat="1" ht="39.5" thickTop="1" x14ac:dyDescent="0.3">
      <c r="A18" s="37" t="s">
        <v>13</v>
      </c>
      <c r="B18" s="113" t="s">
        <v>14</v>
      </c>
      <c r="C18" s="114"/>
      <c r="D18" s="115" t="s">
        <v>32</v>
      </c>
      <c r="E18" s="116"/>
      <c r="F18" s="117" t="s">
        <v>33</v>
      </c>
      <c r="G18" s="116"/>
      <c r="H18" s="34" t="s">
        <v>44</v>
      </c>
      <c r="I18" s="16"/>
      <c r="J18" s="37" t="s">
        <v>13</v>
      </c>
      <c r="K18" s="113" t="s">
        <v>14</v>
      </c>
      <c r="L18" s="114"/>
      <c r="M18" s="115" t="s">
        <v>32</v>
      </c>
      <c r="N18" s="116"/>
      <c r="O18" s="117" t="s">
        <v>33</v>
      </c>
      <c r="P18" s="116"/>
      <c r="Q18" s="34" t="s">
        <v>44</v>
      </c>
      <c r="R18" s="41"/>
      <c r="X18" s="38"/>
      <c r="Y18" s="38"/>
    </row>
    <row r="19" spans="1:25" x14ac:dyDescent="0.35">
      <c r="A19" s="17" t="s">
        <v>45</v>
      </c>
      <c r="B19" s="108">
        <v>44892</v>
      </c>
      <c r="C19" s="109"/>
      <c r="D19" s="110"/>
      <c r="E19" s="111"/>
      <c r="F19" s="112"/>
      <c r="G19" s="111"/>
      <c r="H19" s="30" t="str">
        <f>IF(D19=[1]Sheet2!B10,"",IF((D19+F19)&lt;&gt;0,(D19+F19), ""))</f>
        <v/>
      </c>
      <c r="I19" s="16"/>
      <c r="J19" s="17" t="s">
        <v>45</v>
      </c>
      <c r="K19" s="108">
        <f>B24+2</f>
        <v>44899</v>
      </c>
      <c r="L19" s="109"/>
      <c r="M19" s="110"/>
      <c r="N19" s="111"/>
      <c r="O19" s="112"/>
      <c r="P19" s="111"/>
      <c r="Q19" s="30" t="str">
        <f>IF(M19=[1]Sheet2!B10,"",IF((M19+O19)&lt;&gt;0,(M19+O19), ""))</f>
        <v/>
      </c>
      <c r="R19" s="42"/>
      <c r="Y19" s="29"/>
    </row>
    <row r="20" spans="1:25" ht="14.25" customHeight="1" x14ac:dyDescent="0.35">
      <c r="A20" s="17" t="s">
        <v>6</v>
      </c>
      <c r="B20" s="108">
        <f t="shared" ref="B20:B24" si="0">B19+1</f>
        <v>44893</v>
      </c>
      <c r="C20" s="109"/>
      <c r="D20" s="118"/>
      <c r="E20" s="119"/>
      <c r="F20" s="120"/>
      <c r="G20" s="119"/>
      <c r="H20" s="30"/>
      <c r="I20" s="16"/>
      <c r="J20" s="17" t="s">
        <v>6</v>
      </c>
      <c r="K20" s="108">
        <f>K19+1</f>
        <v>44900</v>
      </c>
      <c r="L20" s="109"/>
      <c r="M20" s="118"/>
      <c r="N20" s="119"/>
      <c r="O20" s="120"/>
      <c r="P20" s="119"/>
      <c r="Q20" s="30" t="str">
        <f>IF(M20=[1]Sheet2!B10,"",IF((M20+O20)&lt;&gt;0,(M20+O20), ""))</f>
        <v/>
      </c>
      <c r="R20" s="42"/>
    </row>
    <row r="21" spans="1:25" ht="14.25" customHeight="1" x14ac:dyDescent="0.35">
      <c r="A21" s="17" t="s">
        <v>7</v>
      </c>
      <c r="B21" s="108">
        <f t="shared" si="0"/>
        <v>44894</v>
      </c>
      <c r="C21" s="109"/>
      <c r="D21" s="118">
        <v>2</v>
      </c>
      <c r="E21" s="119"/>
      <c r="F21" s="120"/>
      <c r="G21" s="119"/>
      <c r="H21" s="30">
        <v>2</v>
      </c>
      <c r="I21" s="16"/>
      <c r="J21" s="17" t="s">
        <v>7</v>
      </c>
      <c r="K21" s="108">
        <f>K20+1</f>
        <v>44901</v>
      </c>
      <c r="L21" s="109"/>
      <c r="M21" s="118"/>
      <c r="N21" s="119"/>
      <c r="O21" s="120"/>
      <c r="P21" s="119"/>
      <c r="Q21" s="30"/>
      <c r="R21" s="42"/>
    </row>
    <row r="22" spans="1:25" ht="14.25" customHeight="1" x14ac:dyDescent="0.35">
      <c r="A22" s="17" t="s">
        <v>8</v>
      </c>
      <c r="B22" s="108">
        <f t="shared" si="0"/>
        <v>44895</v>
      </c>
      <c r="C22" s="109"/>
      <c r="D22" s="118"/>
      <c r="E22" s="119"/>
      <c r="F22" s="120">
        <v>4</v>
      </c>
      <c r="G22" s="119"/>
      <c r="H22" s="30">
        <f>IF(D22=[1]Sheet2!B10,"",IF((D22+F22)&lt;&gt;0,(D22+F22), ""))</f>
        <v>4</v>
      </c>
      <c r="I22" s="16"/>
      <c r="J22" s="17" t="s">
        <v>8</v>
      </c>
      <c r="K22" s="108">
        <f t="shared" ref="K22:K24" si="1">K21+1</f>
        <v>44902</v>
      </c>
      <c r="L22" s="109"/>
      <c r="M22" s="118"/>
      <c r="N22" s="119"/>
      <c r="O22" s="120"/>
      <c r="P22" s="119"/>
      <c r="Q22" s="30"/>
      <c r="R22" s="42"/>
    </row>
    <row r="23" spans="1:25" ht="14.25" customHeight="1" x14ac:dyDescent="0.35">
      <c r="A23" s="17" t="s">
        <v>9</v>
      </c>
      <c r="B23" s="108">
        <f t="shared" si="0"/>
        <v>44896</v>
      </c>
      <c r="C23" s="109"/>
      <c r="D23" s="118"/>
      <c r="E23" s="119"/>
      <c r="F23" s="120">
        <v>8</v>
      </c>
      <c r="G23" s="119"/>
      <c r="H23" s="30">
        <f>IF(D23=[1]Sheet2!B10,"",IF((D23+F23)&lt;&gt;0,(D23+F23), ""))</f>
        <v>8</v>
      </c>
      <c r="I23" s="16"/>
      <c r="J23" s="17" t="s">
        <v>9</v>
      </c>
      <c r="K23" s="108">
        <f t="shared" si="1"/>
        <v>44903</v>
      </c>
      <c r="L23" s="109"/>
      <c r="M23" s="118"/>
      <c r="N23" s="119"/>
      <c r="O23" s="120"/>
      <c r="P23" s="119"/>
      <c r="Q23" s="30"/>
      <c r="R23" s="42"/>
    </row>
    <row r="24" spans="1:25" ht="14.25" customHeight="1" x14ac:dyDescent="0.35">
      <c r="A24" s="17" t="s">
        <v>10</v>
      </c>
      <c r="B24" s="108">
        <f t="shared" si="0"/>
        <v>44897</v>
      </c>
      <c r="C24" s="109"/>
      <c r="D24" s="118">
        <v>2</v>
      </c>
      <c r="E24" s="119"/>
      <c r="F24" s="120">
        <v>4</v>
      </c>
      <c r="G24" s="119"/>
      <c r="H24" s="30">
        <v>2</v>
      </c>
      <c r="I24" s="16"/>
      <c r="J24" s="17" t="s">
        <v>10</v>
      </c>
      <c r="K24" s="108">
        <f t="shared" si="1"/>
        <v>44904</v>
      </c>
      <c r="L24" s="109"/>
      <c r="M24" s="118"/>
      <c r="N24" s="119"/>
      <c r="O24" s="120"/>
      <c r="P24" s="119"/>
      <c r="Q24" s="30"/>
      <c r="R24" s="42"/>
    </row>
    <row r="25" spans="1:25" ht="23.25" customHeight="1" x14ac:dyDescent="0.35">
      <c r="A25" s="18" t="s">
        <v>18</v>
      </c>
      <c r="B25" s="108"/>
      <c r="C25" s="109"/>
      <c r="D25" s="118">
        <v>2</v>
      </c>
      <c r="E25" s="119"/>
      <c r="F25" s="108"/>
      <c r="G25" s="109"/>
      <c r="H25" s="30">
        <v>2</v>
      </c>
      <c r="I25" s="16"/>
      <c r="J25" s="18" t="s">
        <v>18</v>
      </c>
      <c r="K25" s="108"/>
      <c r="L25" s="109"/>
      <c r="M25" s="118"/>
      <c r="N25" s="119"/>
      <c r="O25" s="108"/>
      <c r="P25" s="109"/>
      <c r="Q25" s="30"/>
      <c r="R25" s="42"/>
    </row>
    <row r="26" spans="1:25" x14ac:dyDescent="0.35">
      <c r="A26" s="32" t="s">
        <v>48</v>
      </c>
      <c r="B26" s="108"/>
      <c r="C26" s="109"/>
      <c r="D26" s="118"/>
      <c r="E26" s="119"/>
      <c r="F26" s="121"/>
      <c r="G26" s="122"/>
      <c r="H26" s="30" t="str">
        <f>IF(D26=[1]Sheet2!B10,"",IF((D26+F26)&lt;&gt;0,(D26+F26), ""))</f>
        <v/>
      </c>
      <c r="I26" s="16"/>
      <c r="J26" s="32" t="s">
        <v>48</v>
      </c>
      <c r="K26" s="108"/>
      <c r="L26" s="109"/>
      <c r="M26" s="110"/>
      <c r="N26" s="111"/>
      <c r="O26" s="121"/>
      <c r="P26" s="122"/>
      <c r="Q26" s="30" t="str">
        <f>IF(M26=[1]Sheet2!B10,"",IF((M26+O26)&lt;&gt;0,(M26+O26), ""))</f>
        <v/>
      </c>
      <c r="R26" s="42"/>
    </row>
    <row r="27" spans="1:25" x14ac:dyDescent="0.35">
      <c r="A27" s="32" t="s">
        <v>49</v>
      </c>
      <c r="B27" s="108"/>
      <c r="C27" s="109"/>
      <c r="D27" s="118"/>
      <c r="E27" s="119"/>
      <c r="F27" s="121"/>
      <c r="G27" s="122"/>
      <c r="H27" s="30" t="str">
        <f>IF(D27=[1]Sheet2!B10,"",IF((D27+F27)&lt;&gt;0,(D27+F27), ""))</f>
        <v/>
      </c>
      <c r="I27" s="16"/>
      <c r="J27" s="32" t="s">
        <v>49</v>
      </c>
      <c r="K27" s="108"/>
      <c r="L27" s="109"/>
      <c r="M27" s="110"/>
      <c r="N27" s="111"/>
      <c r="O27" s="121"/>
      <c r="P27" s="122"/>
      <c r="Q27" s="30" t="str">
        <f>IF(M27=[1]Sheet2!B10,"",IF((M27+O27)&lt;&gt;0,(M27+O27), ""))</f>
        <v/>
      </c>
      <c r="R27" s="42"/>
    </row>
    <row r="28" spans="1:25" ht="26.25" customHeight="1" x14ac:dyDescent="0.35">
      <c r="A28" s="18" t="s">
        <v>19</v>
      </c>
      <c r="B28" s="108"/>
      <c r="C28" s="109"/>
      <c r="D28" s="118"/>
      <c r="E28" s="119"/>
      <c r="F28" s="121"/>
      <c r="G28" s="122"/>
      <c r="H28" s="30" t="str">
        <f>IF(D28=[1]Sheet2!B10,"",IF((D28+F28)&lt;&gt;0,(D28+F28), ""))</f>
        <v/>
      </c>
      <c r="I28" s="16"/>
      <c r="J28" s="18" t="s">
        <v>19</v>
      </c>
      <c r="K28" s="108"/>
      <c r="L28" s="109"/>
      <c r="M28" s="110"/>
      <c r="N28" s="111"/>
      <c r="O28" s="121"/>
      <c r="P28" s="122"/>
      <c r="Q28" s="30" t="str">
        <f>IF(M28=[1]Sheet2!B10,"",IF((M28+O28)&lt;&gt;0,(M28+O28), ""))</f>
        <v/>
      </c>
      <c r="R28" s="42"/>
    </row>
    <row r="29" spans="1:25" ht="16" thickBot="1" x14ac:dyDescent="0.4">
      <c r="A29" s="123" t="s">
        <v>15</v>
      </c>
      <c r="B29" s="124"/>
      <c r="C29" s="125"/>
      <c r="D29" s="126" t="str">
        <f>"="&amp;"1x"&amp;IF(SUM(D19:D24,F19:F28,D25,D28)&lt;&gt;0,SUM(D19:D24,F19:F28,D25,D28),0)&amp;"+"&amp;"2x"&amp;IF(AND(D26&lt;&gt;0,D26&lt;&gt;[1]Sheet2!B10),D26,0) &amp; "+"&amp; "3x" &amp; IF(AND(D27&lt;&gt;0,D27&lt;&gt;[1]Sheet2!B10),D27,0)</f>
        <v>=1x22+2x0+3x0</v>
      </c>
      <c r="E29" s="127"/>
      <c r="F29" s="127"/>
      <c r="G29" s="128"/>
      <c r="H29" s="31">
        <f>IF(1*IF(SUM(D19:D24)&lt;&gt;0,SUM(D19:D24),0)+IF(SUM(F19:F28)&lt;&gt;0,SUM(F19:F28),0)+IF(SUM(D25,D28)&lt;&gt;0,SUM(D25,D28),0)+IF(AND(D26&lt;&gt;"", D26&lt;&gt;[1]Sheet2!B10),D26,0)*2+IF(AND(D27&lt;&gt;"", D27&lt;&gt;[1]Sheet2!B10),D27,0)*3&lt;=P5,0,1*IF(SUM(D19:D24)&lt;&gt;0,SUM(D19:D24),0)+IF(SUM(F19:F28)&lt;&gt;0,SUM(F19:F28),0)+IF(SUM(D25,D28)&lt;&gt;0,SUM(D25,D28),0)+IF(AND(D26&lt;&gt;"", D26&lt;&gt;[1]Sheet2!B10),D26,0)*2+IF(AND(D27&lt;&gt;"", D27&lt;&gt;[1]Sheet2!B10),D27,0)*3)</f>
        <v>22</v>
      </c>
      <c r="I29" s="16"/>
      <c r="J29" s="129" t="s">
        <v>15</v>
      </c>
      <c r="K29" s="124"/>
      <c r="L29" s="130"/>
      <c r="M29" s="126" t="str">
        <f>"="&amp;"1x"&amp;IF(SUM(M19:M24,O19:O28,M25,M28)&lt;&gt;0,SUM(M19:M24,O19:O28,M25,M28),0)&amp;"+"&amp;"2x"&amp;IF(AND(M26&lt;&gt;0,M26&lt;&gt;[1]Sheet2!B10),M26,0) &amp; "+"&amp; "3x" &amp; IF(AND(M27&lt;&gt;0,M27&lt;&gt;[1]Sheet2!B10),M27,0)</f>
        <v>=1x0+2x0+3x0</v>
      </c>
      <c r="N29" s="127"/>
      <c r="O29" s="127"/>
      <c r="P29" s="128"/>
      <c r="Q29" s="31">
        <f>IF(1*IF(SUM(M19:M24)&lt;&gt;0,SUM(M19:M24),0)+IF(SUM(O19:O28)&lt;&gt;0,SUM(O19:O28),0)+IF(SUM(M25,M28)&lt;&gt;0,SUM(M25,M28),0)+IF(AND(M26&lt;&gt;"", M26&lt;&gt;[1]Sheet2!B10),M26,0)*2+IF(AND(M27&lt;&gt;"", M27&lt;&gt;[1]Sheet2!B10),M27,0)*3&lt;=P5,0,1*IF(SUM(M19:M24)&lt;&gt;0,SUM(M19:M24),0)+IF(SUM(O19:O28)&lt;&gt;0,SUM(O19:O28),0)+IF(SUM(M25,M28)&lt;&gt;0,SUM(M25,M28),0)+IF(AND(M26&lt;&gt;"", M26&lt;&gt;[1]Sheet2!B10),M26,0)*2+IF(AND(M27&lt;&gt;"", M27&lt;&gt;[1]Sheet2!B10),M27,0)*3)</f>
        <v>0</v>
      </c>
      <c r="R29" s="43"/>
    </row>
    <row r="30" spans="1:25" ht="9" customHeight="1" thickTop="1" thickBot="1" x14ac:dyDescent="0.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25" ht="16.5" thickTop="1" thickBot="1" x14ac:dyDescent="0.4">
      <c r="A31" s="131" t="s">
        <v>16</v>
      </c>
      <c r="B31" s="132"/>
      <c r="C31" s="132"/>
      <c r="D31" s="132"/>
      <c r="E31" s="132"/>
      <c r="F31" s="132"/>
      <c r="G31" s="132"/>
      <c r="H31" s="133"/>
      <c r="I31" s="16"/>
      <c r="J31" s="131" t="s">
        <v>17</v>
      </c>
      <c r="K31" s="132"/>
      <c r="L31" s="132"/>
      <c r="M31" s="132"/>
      <c r="N31" s="132"/>
      <c r="O31" s="132"/>
      <c r="P31" s="132"/>
      <c r="Q31" s="133"/>
      <c r="R31" s="40"/>
    </row>
    <row r="32" spans="1:25" s="36" customFormat="1" ht="39.5" thickTop="1" x14ac:dyDescent="0.3">
      <c r="A32" s="33" t="s">
        <v>13</v>
      </c>
      <c r="B32" s="136" t="s">
        <v>14</v>
      </c>
      <c r="C32" s="137"/>
      <c r="D32" s="115" t="s">
        <v>32</v>
      </c>
      <c r="E32" s="116"/>
      <c r="F32" s="117" t="s">
        <v>33</v>
      </c>
      <c r="G32" s="116"/>
      <c r="H32" s="34" t="s">
        <v>44</v>
      </c>
      <c r="I32" s="35"/>
      <c r="J32" s="33" t="s">
        <v>13</v>
      </c>
      <c r="K32" s="136" t="s">
        <v>14</v>
      </c>
      <c r="L32" s="137"/>
      <c r="M32" s="115" t="s">
        <v>32</v>
      </c>
      <c r="N32" s="116"/>
      <c r="O32" s="117" t="s">
        <v>33</v>
      </c>
      <c r="P32" s="116"/>
      <c r="Q32" s="34" t="s">
        <v>44</v>
      </c>
      <c r="R32" s="41"/>
    </row>
    <row r="33" spans="1:18" x14ac:dyDescent="0.35">
      <c r="A33" s="17" t="s">
        <v>45</v>
      </c>
      <c r="B33" s="134">
        <f>K24+2</f>
        <v>44906</v>
      </c>
      <c r="C33" s="135"/>
      <c r="D33" s="110"/>
      <c r="E33" s="111"/>
      <c r="F33" s="112"/>
      <c r="G33" s="111"/>
      <c r="H33" s="30" t="str">
        <f>IF(D33=[1]Sheet2!B10,"",IF((D33+F33)&lt;&gt;0,(D33+F33), ""))</f>
        <v/>
      </c>
      <c r="I33" s="19"/>
      <c r="J33" s="17" t="s">
        <v>45</v>
      </c>
      <c r="K33" s="134">
        <f>B38+2</f>
        <v>44913</v>
      </c>
      <c r="L33" s="135"/>
      <c r="M33" s="110"/>
      <c r="N33" s="111"/>
      <c r="O33" s="112"/>
      <c r="P33" s="111"/>
      <c r="Q33" s="30" t="str">
        <f>IF(M33=[1]Sheet2!B10,"",IF((M33+O33)&lt;&gt;0,(M33+O33), ""))</f>
        <v/>
      </c>
      <c r="R33" s="42"/>
    </row>
    <row r="34" spans="1:18" ht="15" customHeight="1" x14ac:dyDescent="0.35">
      <c r="A34" s="17" t="s">
        <v>6</v>
      </c>
      <c r="B34" s="134">
        <f>B33+1</f>
        <v>44907</v>
      </c>
      <c r="C34" s="135"/>
      <c r="D34" s="118"/>
      <c r="E34" s="119"/>
      <c r="F34" s="120"/>
      <c r="G34" s="119"/>
      <c r="H34" s="30"/>
      <c r="I34" s="16"/>
      <c r="J34" s="17" t="s">
        <v>6</v>
      </c>
      <c r="K34" s="134">
        <f>K33+1</f>
        <v>44914</v>
      </c>
      <c r="L34" s="135"/>
      <c r="M34" s="110"/>
      <c r="N34" s="111"/>
      <c r="O34" s="112"/>
      <c r="P34" s="111"/>
      <c r="Q34" s="30" t="str">
        <f>IF(M34=[1]Sheet2!B10,"",IF((M34+O34)&lt;&gt;0,(M34+O34), ""))</f>
        <v/>
      </c>
      <c r="R34" s="42"/>
    </row>
    <row r="35" spans="1:18" ht="15" customHeight="1" x14ac:dyDescent="0.35">
      <c r="A35" s="17" t="s">
        <v>7</v>
      </c>
      <c r="B35" s="134">
        <f t="shared" ref="B35:B38" si="2">B34+1</f>
        <v>44908</v>
      </c>
      <c r="C35" s="135"/>
      <c r="D35" s="118"/>
      <c r="E35" s="119"/>
      <c r="F35" s="120"/>
      <c r="G35" s="119"/>
      <c r="H35" s="30"/>
      <c r="I35" s="16"/>
      <c r="J35" s="17" t="s">
        <v>7</v>
      </c>
      <c r="K35" s="134">
        <f t="shared" ref="K35:K38" si="3">K34+1</f>
        <v>44915</v>
      </c>
      <c r="L35" s="135"/>
      <c r="M35" s="118"/>
      <c r="N35" s="119"/>
      <c r="O35" s="120"/>
      <c r="P35" s="119"/>
      <c r="Q35" s="30"/>
      <c r="R35" s="42"/>
    </row>
    <row r="36" spans="1:18" ht="15" customHeight="1" x14ac:dyDescent="0.35">
      <c r="A36" s="17" t="s">
        <v>8</v>
      </c>
      <c r="B36" s="134">
        <f t="shared" si="2"/>
        <v>44909</v>
      </c>
      <c r="C36" s="135"/>
      <c r="D36" s="118"/>
      <c r="E36" s="119"/>
      <c r="F36" s="120"/>
      <c r="G36" s="119"/>
      <c r="H36" s="30"/>
      <c r="I36" s="16"/>
      <c r="J36" s="17" t="s">
        <v>8</v>
      </c>
      <c r="K36" s="134">
        <f t="shared" si="3"/>
        <v>44916</v>
      </c>
      <c r="L36" s="135"/>
      <c r="M36" s="118"/>
      <c r="N36" s="119"/>
      <c r="O36" s="120"/>
      <c r="P36" s="119"/>
      <c r="Q36" s="30"/>
      <c r="R36" s="42"/>
    </row>
    <row r="37" spans="1:18" ht="15" customHeight="1" x14ac:dyDescent="0.35">
      <c r="A37" s="17" t="s">
        <v>9</v>
      </c>
      <c r="B37" s="134">
        <f t="shared" si="2"/>
        <v>44910</v>
      </c>
      <c r="C37" s="135"/>
      <c r="D37" s="118"/>
      <c r="E37" s="119"/>
      <c r="F37" s="120"/>
      <c r="G37" s="119"/>
      <c r="H37" s="30"/>
      <c r="I37" s="16"/>
      <c r="J37" s="17" t="s">
        <v>9</v>
      </c>
      <c r="K37" s="134">
        <f t="shared" si="3"/>
        <v>44917</v>
      </c>
      <c r="L37" s="135"/>
      <c r="M37" s="118"/>
      <c r="N37" s="119"/>
      <c r="O37" s="120"/>
      <c r="P37" s="119"/>
      <c r="Q37" s="30"/>
      <c r="R37" s="42"/>
    </row>
    <row r="38" spans="1:18" ht="15" customHeight="1" x14ac:dyDescent="0.35">
      <c r="A38" s="17" t="s">
        <v>10</v>
      </c>
      <c r="B38" s="134">
        <f t="shared" si="2"/>
        <v>44911</v>
      </c>
      <c r="C38" s="135"/>
      <c r="D38" s="118"/>
      <c r="E38" s="119"/>
      <c r="F38" s="120"/>
      <c r="G38" s="119"/>
      <c r="H38" s="30"/>
      <c r="I38" s="16"/>
      <c r="J38" s="17" t="s">
        <v>10</v>
      </c>
      <c r="K38" s="134">
        <f t="shared" si="3"/>
        <v>44918</v>
      </c>
      <c r="L38" s="135"/>
      <c r="M38" s="118"/>
      <c r="N38" s="119"/>
      <c r="O38" s="120"/>
      <c r="P38" s="119"/>
      <c r="Q38" s="30"/>
      <c r="R38" s="42"/>
    </row>
    <row r="39" spans="1:18" ht="21.75" customHeight="1" x14ac:dyDescent="0.35">
      <c r="A39" s="18" t="s">
        <v>18</v>
      </c>
      <c r="B39" s="134"/>
      <c r="C39" s="135"/>
      <c r="D39" s="118"/>
      <c r="E39" s="119"/>
      <c r="F39" s="108"/>
      <c r="G39" s="109"/>
      <c r="H39" s="30"/>
      <c r="I39" s="16"/>
      <c r="J39" s="18" t="s">
        <v>18</v>
      </c>
      <c r="K39" s="134"/>
      <c r="L39" s="135"/>
      <c r="M39" s="118"/>
      <c r="N39" s="119"/>
      <c r="O39" s="108"/>
      <c r="P39" s="109"/>
      <c r="Q39" s="30"/>
      <c r="R39" s="42"/>
    </row>
    <row r="40" spans="1:18" x14ac:dyDescent="0.35">
      <c r="A40" s="32" t="s">
        <v>48</v>
      </c>
      <c r="B40" s="134"/>
      <c r="C40" s="135"/>
      <c r="D40" s="110"/>
      <c r="E40" s="111"/>
      <c r="F40" s="121"/>
      <c r="G40" s="122"/>
      <c r="H40" s="30"/>
      <c r="I40" s="16"/>
      <c r="J40" s="32" t="s">
        <v>48</v>
      </c>
      <c r="K40" s="134"/>
      <c r="L40" s="135"/>
      <c r="M40" s="110"/>
      <c r="N40" s="111"/>
      <c r="O40" s="121"/>
      <c r="P40" s="122"/>
      <c r="Q40" s="30"/>
      <c r="R40" s="42"/>
    </row>
    <row r="41" spans="1:18" x14ac:dyDescent="0.35">
      <c r="A41" s="32" t="s">
        <v>49</v>
      </c>
      <c r="B41" s="134"/>
      <c r="C41" s="135"/>
      <c r="D41" s="110"/>
      <c r="E41" s="111"/>
      <c r="F41" s="121"/>
      <c r="G41" s="122"/>
      <c r="H41" s="30" t="str">
        <f>IF(D41=[1]Sheet2!B10,"",IF((D41+F41)&lt;&gt;0,(D41+F41), ""))</f>
        <v/>
      </c>
      <c r="I41" s="16"/>
      <c r="J41" s="32" t="s">
        <v>49</v>
      </c>
      <c r="K41" s="134"/>
      <c r="L41" s="135"/>
      <c r="M41" s="110"/>
      <c r="N41" s="111"/>
      <c r="O41" s="121"/>
      <c r="P41" s="122"/>
      <c r="Q41" s="30"/>
      <c r="R41" s="42"/>
    </row>
    <row r="42" spans="1:18" ht="21.75" customHeight="1" x14ac:dyDescent="0.35">
      <c r="A42" s="18" t="s">
        <v>19</v>
      </c>
      <c r="B42" s="134"/>
      <c r="C42" s="135"/>
      <c r="D42" s="110"/>
      <c r="E42" s="111"/>
      <c r="F42" s="139"/>
      <c r="G42" s="140"/>
      <c r="H42" s="30" t="str">
        <f>IF(D42=[1]Sheet2!B10,"",IF((D42+F42)&lt;&gt;0,(D42+F42), ""))</f>
        <v/>
      </c>
      <c r="I42" s="16"/>
      <c r="J42" s="18" t="s">
        <v>19</v>
      </c>
      <c r="K42" s="134"/>
      <c r="L42" s="135"/>
      <c r="M42" s="110"/>
      <c r="N42" s="111"/>
      <c r="O42" s="139"/>
      <c r="P42" s="140"/>
      <c r="Q42" s="30"/>
      <c r="R42" s="42"/>
    </row>
    <row r="43" spans="1:18" ht="16" thickBot="1" x14ac:dyDescent="0.4">
      <c r="A43" s="123" t="s">
        <v>15</v>
      </c>
      <c r="B43" s="124"/>
      <c r="C43" s="125"/>
      <c r="D43" s="126" t="str">
        <f>"="&amp;"1x"&amp;IF(SUM(D33:D38,F33:F42,D39,D42)&lt;&gt;0,SUM(D33:D38,F33:F42,D39,D42),0)&amp;"+"&amp;"2x"&amp;IF(AND(D40&lt;&gt;0,D40&lt;&gt;[1]Sheet2!B10),D40,0) &amp; "+"&amp; "3x" &amp; IF(AND(D41&lt;&gt;0,D41&lt;&gt;[1]Sheet2!B10),D41,0)</f>
        <v>=1x0+2x0+3x0</v>
      </c>
      <c r="E43" s="127"/>
      <c r="F43" s="127"/>
      <c r="G43" s="128"/>
      <c r="H43" s="31">
        <v>0</v>
      </c>
      <c r="I43" s="16"/>
      <c r="J43" s="123" t="s">
        <v>15</v>
      </c>
      <c r="K43" s="124"/>
      <c r="L43" s="125"/>
      <c r="M43" s="126" t="str">
        <f>"="&amp;"1x"&amp;IF(SUM(M33:M38,O33:O42,M39,M42)&lt;&gt;0,SUM(M33:M38,O33:O42,M39,M42),0)&amp;"+"&amp;"2x"&amp;IF(AND(M40&lt;&gt;0,M40&lt;&gt;[1]Sheet2!B10),M40,0) &amp; "+"&amp; "3x" &amp; IF(AND(M41&lt;&gt;0,M41&lt;&gt;[1]Sheet2!B10),M41,0)</f>
        <v>=1x0+2x0+3x0</v>
      </c>
      <c r="N43" s="127"/>
      <c r="O43" s="127"/>
      <c r="P43" s="128"/>
      <c r="Q43" s="31">
        <f>IF(1*IF(SUM(M33:M38)&lt;&gt;0,SUM(M33:M38),0)+IF(SUM(O33:O42)&lt;&gt;0,SUM(O33:O42),0)+IF(SUM(M39,M42)&lt;&gt;0,SUM(M39,M42),0)+IF(AND(M40&lt;&gt;"", M40&lt;&gt;[1]Sheet2!B10),M40,0)*2+IF(AND(M41&lt;&gt;"", M41&lt;&gt;[1]Sheet2!B10),M41,0)*3&lt;=P5,0,1*IF(SUM(M33:M38)&lt;&gt;0,SUM(M33:M38),0)+IF(SUM(O33:O42)&lt;&gt;0,SUM(O33:O42),0)+IF(SUM(M39,M42)&lt;&gt;0,SUM(M39,M42),0)+IF(AND(M40&lt;&gt;"", M40&lt;&gt;[1]Sheet2!B10),M40,0)*2+IF(AND(M41&lt;&gt;"", M41&lt;&gt;[1]Sheet2!B10),M41,0)*3)</f>
        <v>0</v>
      </c>
      <c r="R43" s="43"/>
    </row>
    <row r="44" spans="1:18" ht="9.75" customHeight="1" thickTop="1" x14ac:dyDescent="0.3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16" thickBot="1" x14ac:dyDescent="0.4">
      <c r="A45" s="138" t="str">
        <f>"کۆی گشتی کاتژمێرەکان : [" &amp; SUM(H29,Q29,H43,Q43) &amp; "] کاتژمێر"</f>
        <v>کۆی گشتی کاتژمێرەکان : [22] کاتژمێر</v>
      </c>
      <c r="B45" s="138"/>
      <c r="C45" s="138"/>
      <c r="D45" s="138"/>
      <c r="E45" s="138"/>
      <c r="F45" s="138"/>
      <c r="G45" s="138"/>
      <c r="H45" s="20"/>
      <c r="I45" s="138" t="str">
        <f>"کۆی کاتژمێرەکانی زێدەکی :[" &amp; SUM(H29,Q29,H43,Q43) - (IF(H29=0,0,P5)+IF(Q29=0,0,P5)+IF(H43=0,0,P5)+IF(Q43=0,0,P5)) &amp; "] کاتژمێر"</f>
        <v>کۆی کاتژمێرەکانی زێدەکی :[13] کاتژمێر</v>
      </c>
      <c r="J45" s="138"/>
      <c r="K45" s="138"/>
      <c r="L45" s="138"/>
      <c r="M45" s="138"/>
      <c r="N45" s="138"/>
      <c r="O45" s="138"/>
      <c r="P45" s="20"/>
      <c r="Q45" s="20"/>
      <c r="R45" s="20"/>
    </row>
    <row r="46" spans="1:18" ht="16.5" thickTop="1" thickBot="1" x14ac:dyDescent="0.4">
      <c r="A46" s="138" t="str">
        <f>"کۆی کاتژمێرەکانی نیساب :[" &amp;IF(H29=0,0,P5)+IF(Q29=0,0,P5)+IF(H43=0,0,P5)+IF(Q43=0,0,P5) &amp; "] کاتژمێر"</f>
        <v>کۆی کاتژمێرەکانی نیساب :[9] کاتژمێر</v>
      </c>
      <c r="B46" s="138"/>
      <c r="C46" s="138"/>
      <c r="D46" s="138"/>
      <c r="E46" s="138"/>
      <c r="F46" s="138"/>
      <c r="G46" s="138"/>
      <c r="H46" s="20"/>
      <c r="I46" s="152" t="s">
        <v>20</v>
      </c>
      <c r="J46" s="152"/>
      <c r="K46" s="152"/>
      <c r="L46" s="153">
        <f>IF(C5=[1]Sheet2!A2,3500,IF(C5=[1]Sheet2!A3,5500,IF(C5=[1]Sheet2!A4,5500,IF(C5=[1]Sheet2!A1,2500,6500))))</f>
        <v>5500</v>
      </c>
      <c r="M46" s="153"/>
      <c r="N46" s="21" t="s">
        <v>22</v>
      </c>
      <c r="O46" s="20"/>
      <c r="P46" s="20"/>
      <c r="Q46" s="20"/>
      <c r="R46" s="20"/>
    </row>
    <row r="47" spans="1:18" ht="16.5" thickTop="1" thickBot="1" x14ac:dyDescent="0.4">
      <c r="A47" s="12"/>
      <c r="B47" s="12"/>
      <c r="C47" s="12"/>
      <c r="D47" s="12"/>
      <c r="E47" s="12"/>
      <c r="F47" s="12"/>
      <c r="G47" s="12"/>
      <c r="H47" s="20"/>
      <c r="I47" s="154" t="s">
        <v>23</v>
      </c>
      <c r="J47" s="154"/>
      <c r="K47" s="154"/>
      <c r="L47" s="155">
        <f>L46*( SUM(H29,Q29,H43,Q43) - (IF(H29=0,0,P5)+IF(Q29=0,0,P5)+IF(H43=0,0,P5)+IF(Q43=0,0,P5)))</f>
        <v>71500</v>
      </c>
      <c r="M47" s="155"/>
      <c r="N47" s="21" t="s">
        <v>22</v>
      </c>
      <c r="O47" s="20"/>
      <c r="P47" s="20"/>
      <c r="Q47" s="20"/>
      <c r="R47" s="20"/>
    </row>
    <row r="48" spans="1:18" ht="44.25" customHeight="1" thickTop="1" x14ac:dyDescent="0.35">
      <c r="A48" s="12"/>
      <c r="B48" s="12"/>
      <c r="C48" s="12"/>
      <c r="D48" s="12"/>
      <c r="E48" s="12"/>
      <c r="F48" s="12"/>
      <c r="G48" s="12"/>
      <c r="H48" s="20"/>
      <c r="I48" s="22"/>
      <c r="J48" s="22"/>
      <c r="K48" s="22"/>
      <c r="L48" s="23"/>
      <c r="M48" s="24"/>
      <c r="N48" s="20"/>
      <c r="O48" s="20"/>
      <c r="P48" s="20"/>
      <c r="Q48" s="20"/>
      <c r="R48" s="20"/>
    </row>
    <row r="49" spans="1:18" x14ac:dyDescent="0.35">
      <c r="A49" s="144"/>
      <c r="B49" s="144"/>
      <c r="C49" s="144"/>
      <c r="D49" s="8"/>
      <c r="E49" s="5"/>
      <c r="F49" s="5"/>
      <c r="G49" s="145" t="s">
        <v>34</v>
      </c>
      <c r="H49" s="145"/>
      <c r="I49" s="145"/>
      <c r="J49" s="145"/>
      <c r="K49" s="4"/>
      <c r="L49" s="4"/>
      <c r="M49" s="146" t="s">
        <v>35</v>
      </c>
      <c r="N49" s="146"/>
      <c r="O49" s="146"/>
      <c r="P49" s="4"/>
      <c r="Q49" s="4"/>
      <c r="R49" s="4"/>
    </row>
    <row r="50" spans="1:18" x14ac:dyDescent="0.35">
      <c r="A50" s="144"/>
      <c r="B50" s="144"/>
      <c r="C50" s="144"/>
      <c r="D50" s="8"/>
      <c r="E50" s="5"/>
      <c r="F50" s="5"/>
      <c r="G50" s="145" t="s">
        <v>36</v>
      </c>
      <c r="H50" s="145"/>
      <c r="I50" s="145"/>
      <c r="J50" s="145"/>
      <c r="K50" s="4"/>
      <c r="L50" s="4"/>
      <c r="M50" s="146" t="s">
        <v>37</v>
      </c>
      <c r="N50" s="146"/>
      <c r="O50" s="146"/>
      <c r="P50" s="4"/>
      <c r="Q50" s="4"/>
      <c r="R50" s="4"/>
    </row>
    <row r="51" spans="1:18" ht="57.75" customHeight="1" x14ac:dyDescent="0.35">
      <c r="A51" s="66"/>
      <c r="B51" s="66"/>
      <c r="C51" s="66"/>
      <c r="D51" s="8"/>
      <c r="E51" s="67"/>
      <c r="F51" s="67"/>
      <c r="G51" s="67"/>
      <c r="H51" s="67"/>
      <c r="I51" s="4"/>
      <c r="J51" s="68"/>
      <c r="K51" s="68"/>
      <c r="L51" s="68"/>
      <c r="M51" s="68"/>
      <c r="N51" s="68"/>
      <c r="O51" s="3"/>
      <c r="P51" s="4"/>
      <c r="Q51" s="4"/>
      <c r="R51" s="4"/>
    </row>
    <row r="52" spans="1:18" ht="14.25" customHeight="1" x14ac:dyDescent="0.35">
      <c r="A52" s="144" t="str">
        <f>C4</f>
        <v>د.ابراهیم قادر سعید</v>
      </c>
      <c r="B52" s="144"/>
      <c r="C52" s="144"/>
      <c r="D52" s="8"/>
      <c r="E52" s="5"/>
      <c r="F52" s="5"/>
      <c r="G52" s="151" t="s">
        <v>69</v>
      </c>
      <c r="H52" s="151"/>
      <c r="I52" s="151"/>
      <c r="J52" s="151"/>
      <c r="K52" s="6"/>
      <c r="L52" s="6"/>
      <c r="M52" s="146" t="s">
        <v>24</v>
      </c>
      <c r="N52" s="146"/>
      <c r="O52" s="146"/>
      <c r="P52" s="4"/>
      <c r="Q52" s="4"/>
      <c r="R52" s="4"/>
    </row>
    <row r="53" spans="1:18" ht="14.25" customHeight="1" x14ac:dyDescent="0.35">
      <c r="A53" s="144" t="s">
        <v>38</v>
      </c>
      <c r="B53" s="144"/>
      <c r="C53" s="144"/>
      <c r="D53" s="8"/>
      <c r="E53" s="5"/>
      <c r="F53" s="5"/>
      <c r="G53" s="145" t="s">
        <v>39</v>
      </c>
      <c r="H53" s="145"/>
      <c r="I53" s="145"/>
      <c r="J53" s="145"/>
      <c r="K53" s="6"/>
      <c r="L53" s="6"/>
      <c r="M53" s="146" t="s">
        <v>40</v>
      </c>
      <c r="N53" s="146"/>
      <c r="O53" s="146"/>
      <c r="P53" s="4"/>
      <c r="Q53" s="4"/>
      <c r="R53" s="4"/>
    </row>
    <row r="54" spans="1:18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idden="1" x14ac:dyDescent="0.35"/>
  </sheetData>
  <mergeCells count="234">
    <mergeCell ref="A53:C53"/>
    <mergeCell ref="G53:J53"/>
    <mergeCell ref="M53:O53"/>
    <mergeCell ref="A50:C50"/>
    <mergeCell ref="G50:J50"/>
    <mergeCell ref="M50:O50"/>
    <mergeCell ref="A52:C52"/>
    <mergeCell ref="G52:J52"/>
    <mergeCell ref="M52:O52"/>
    <mergeCell ref="A46:G46"/>
    <mergeCell ref="I46:K46"/>
    <mergeCell ref="L46:M46"/>
    <mergeCell ref="I47:K47"/>
    <mergeCell ref="L47:M47"/>
    <mergeCell ref="A49:C49"/>
    <mergeCell ref="G49:J49"/>
    <mergeCell ref="M49:O49"/>
    <mergeCell ref="A43:C43"/>
    <mergeCell ref="D43:G43"/>
    <mergeCell ref="J43:L43"/>
    <mergeCell ref="M43:P43"/>
    <mergeCell ref="A45:G45"/>
    <mergeCell ref="I45:O45"/>
    <mergeCell ref="B42:C42"/>
    <mergeCell ref="D42:E42"/>
    <mergeCell ref="F42:G42"/>
    <mergeCell ref="K42:L42"/>
    <mergeCell ref="M42:N42"/>
    <mergeCell ref="O42:P42"/>
    <mergeCell ref="B41:C41"/>
    <mergeCell ref="D41:E41"/>
    <mergeCell ref="F41:G41"/>
    <mergeCell ref="K41:L41"/>
    <mergeCell ref="M41:N41"/>
    <mergeCell ref="O41:P41"/>
    <mergeCell ref="B40:C40"/>
    <mergeCell ref="D40:E40"/>
    <mergeCell ref="F40:G40"/>
    <mergeCell ref="K40:L40"/>
    <mergeCell ref="M40:N40"/>
    <mergeCell ref="O40:P40"/>
    <mergeCell ref="B39:C39"/>
    <mergeCell ref="D39:E39"/>
    <mergeCell ref="F39:G39"/>
    <mergeCell ref="K39:L39"/>
    <mergeCell ref="M39:N39"/>
    <mergeCell ref="O39:P39"/>
    <mergeCell ref="B38:C38"/>
    <mergeCell ref="D38:E38"/>
    <mergeCell ref="F38:G38"/>
    <mergeCell ref="K38:L38"/>
    <mergeCell ref="M38:N38"/>
    <mergeCell ref="O38:P38"/>
    <mergeCell ref="B37:C37"/>
    <mergeCell ref="D37:E37"/>
    <mergeCell ref="F37:G37"/>
    <mergeCell ref="K37:L37"/>
    <mergeCell ref="M37:N37"/>
    <mergeCell ref="O37:P37"/>
    <mergeCell ref="B36:C36"/>
    <mergeCell ref="D36:E36"/>
    <mergeCell ref="F36:G36"/>
    <mergeCell ref="K36:L36"/>
    <mergeCell ref="M36:N36"/>
    <mergeCell ref="O36:P36"/>
    <mergeCell ref="B35:C35"/>
    <mergeCell ref="D35:E35"/>
    <mergeCell ref="F35:G35"/>
    <mergeCell ref="K35:L35"/>
    <mergeCell ref="M35:N35"/>
    <mergeCell ref="O35:P35"/>
    <mergeCell ref="B34:C34"/>
    <mergeCell ref="D34:E34"/>
    <mergeCell ref="F34:G34"/>
    <mergeCell ref="K34:L34"/>
    <mergeCell ref="M34:N34"/>
    <mergeCell ref="O34:P34"/>
    <mergeCell ref="B33:C33"/>
    <mergeCell ref="D33:E33"/>
    <mergeCell ref="F33:G33"/>
    <mergeCell ref="K33:L33"/>
    <mergeCell ref="M33:N33"/>
    <mergeCell ref="O33:P33"/>
    <mergeCell ref="B32:C32"/>
    <mergeCell ref="D32:E32"/>
    <mergeCell ref="F32:G32"/>
    <mergeCell ref="K32:L32"/>
    <mergeCell ref="M32:N32"/>
    <mergeCell ref="O32:P32"/>
    <mergeCell ref="A29:C29"/>
    <mergeCell ref="D29:G29"/>
    <mergeCell ref="J29:L29"/>
    <mergeCell ref="M29:P29"/>
    <mergeCell ref="A31:H31"/>
    <mergeCell ref="J31:Q31"/>
    <mergeCell ref="B28:C28"/>
    <mergeCell ref="D28:E28"/>
    <mergeCell ref="F28:G28"/>
    <mergeCell ref="K28:L28"/>
    <mergeCell ref="M28:N28"/>
    <mergeCell ref="O28:P28"/>
    <mergeCell ref="B27:C27"/>
    <mergeCell ref="D27:E27"/>
    <mergeCell ref="F27:G27"/>
    <mergeCell ref="K27:L27"/>
    <mergeCell ref="M27:N27"/>
    <mergeCell ref="O27:P27"/>
    <mergeCell ref="B26:C26"/>
    <mergeCell ref="D26:E26"/>
    <mergeCell ref="F26:G26"/>
    <mergeCell ref="K26:L26"/>
    <mergeCell ref="M26:N26"/>
    <mergeCell ref="O26:P26"/>
    <mergeCell ref="B25:C25"/>
    <mergeCell ref="D25:E25"/>
    <mergeCell ref="F25:G25"/>
    <mergeCell ref="K25:L25"/>
    <mergeCell ref="M25:N25"/>
    <mergeCell ref="O25:P25"/>
    <mergeCell ref="B24:C24"/>
    <mergeCell ref="D24:E24"/>
    <mergeCell ref="F24:G24"/>
    <mergeCell ref="K24:L24"/>
    <mergeCell ref="M24:N24"/>
    <mergeCell ref="O24:P24"/>
    <mergeCell ref="B23:C23"/>
    <mergeCell ref="D23:E23"/>
    <mergeCell ref="F23:G23"/>
    <mergeCell ref="K23:L23"/>
    <mergeCell ref="M23:N23"/>
    <mergeCell ref="O23:P23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0:C20"/>
    <mergeCell ref="D20:E20"/>
    <mergeCell ref="F20:G20"/>
    <mergeCell ref="K20:L20"/>
    <mergeCell ref="M20:N20"/>
    <mergeCell ref="O20:P20"/>
    <mergeCell ref="B19:C19"/>
    <mergeCell ref="D19:E19"/>
    <mergeCell ref="F19:G19"/>
    <mergeCell ref="K19:L19"/>
    <mergeCell ref="M19:N19"/>
    <mergeCell ref="O19:P19"/>
    <mergeCell ref="A17:H17"/>
    <mergeCell ref="J17:Q17"/>
    <mergeCell ref="B18:C18"/>
    <mergeCell ref="D18:E18"/>
    <mergeCell ref="F18:G18"/>
    <mergeCell ref="K18:L18"/>
    <mergeCell ref="M18:N18"/>
    <mergeCell ref="O18:P18"/>
    <mergeCell ref="B11:S11"/>
    <mergeCell ref="B12:E12"/>
    <mergeCell ref="F12:I12"/>
    <mergeCell ref="J12:K12"/>
    <mergeCell ref="N12:S12"/>
    <mergeCell ref="A14:C15"/>
    <mergeCell ref="D14:E14"/>
    <mergeCell ref="F14:Q14"/>
    <mergeCell ref="D15:E15"/>
    <mergeCell ref="F15:Q15"/>
    <mergeCell ref="X10:Y10"/>
    <mergeCell ref="Z10:AB10"/>
    <mergeCell ref="AC10:AD10"/>
    <mergeCell ref="AE10:AF10"/>
    <mergeCell ref="AG10:AH10"/>
    <mergeCell ref="AI10:AJ10"/>
    <mergeCell ref="Z9:AB9"/>
    <mergeCell ref="AC9:AD9"/>
    <mergeCell ref="AE9:AF9"/>
    <mergeCell ref="AG9:AH9"/>
    <mergeCell ref="AI9:AJ9"/>
    <mergeCell ref="B10:E10"/>
    <mergeCell ref="F10:I10"/>
    <mergeCell ref="J10:M10"/>
    <mergeCell ref="T10:U10"/>
    <mergeCell ref="V10:W10"/>
    <mergeCell ref="AE8:AF8"/>
    <mergeCell ref="AG8:AH8"/>
    <mergeCell ref="AI8:AJ8"/>
    <mergeCell ref="B9:E9"/>
    <mergeCell ref="G9:I9"/>
    <mergeCell ref="L9:O9"/>
    <mergeCell ref="P9:R9"/>
    <mergeCell ref="T9:U9"/>
    <mergeCell ref="V9:W9"/>
    <mergeCell ref="X9:Y9"/>
    <mergeCell ref="B8:Q8"/>
    <mergeCell ref="T8:U8"/>
    <mergeCell ref="V8:W8"/>
    <mergeCell ref="X8:Y8"/>
    <mergeCell ref="Z8:AB8"/>
    <mergeCell ref="AC8:AD8"/>
    <mergeCell ref="AG5:AH5"/>
    <mergeCell ref="AI5:AJ5"/>
    <mergeCell ref="T6:U6"/>
    <mergeCell ref="V6:W6"/>
    <mergeCell ref="X6:Y6"/>
    <mergeCell ref="Z6:AB6"/>
    <mergeCell ref="AC6:AD6"/>
    <mergeCell ref="AE6:AF6"/>
    <mergeCell ref="AG6:AH6"/>
    <mergeCell ref="AI6:AJ6"/>
    <mergeCell ref="T5:U5"/>
    <mergeCell ref="V5:W5"/>
    <mergeCell ref="X5:Y5"/>
    <mergeCell ref="Z5:AB5"/>
    <mergeCell ref="AC5:AD5"/>
    <mergeCell ref="AE5:AF5"/>
    <mergeCell ref="A4:B4"/>
    <mergeCell ref="C4:F4"/>
    <mergeCell ref="M4:O4"/>
    <mergeCell ref="A5:B5"/>
    <mergeCell ref="C5:F5"/>
    <mergeCell ref="M5:O5"/>
    <mergeCell ref="A1:F1"/>
    <mergeCell ref="M1:Q1"/>
    <mergeCell ref="A2:F2"/>
    <mergeCell ref="M2:N2"/>
    <mergeCell ref="O2:P2"/>
    <mergeCell ref="A3:F3"/>
    <mergeCell ref="M3:O3"/>
  </mergeCells>
  <dataValidations count="6">
    <dataValidation type="list" allowBlank="1" showInputMessage="1" showErrorMessage="1" sqref="F26:F28 O33:P33 O34:O38 H19:H28 F40:F42 O40:O42 Q19:R28 F20:F24 O20:O24 F34:F38 O26:O28 H33:H42 Q33:R42" xr:uid="{3CA8903D-5ECB-4E42-B2B9-C4E075F19AA8}">
      <formula1>Lecc</formula1>
    </dataValidation>
    <dataValidation type="list" allowBlank="1" showInputMessage="1" showErrorMessage="1" sqref="B25:B28 C25 C28 F25:G25 O25:P25 F39:G39 O39:P39" xr:uid="{7A3D72F0-0301-4CE3-8BBD-8B02738CFFF7}">
      <formula1>list1</formula1>
    </dataValidation>
    <dataValidation type="list" allowBlank="1" showInputMessage="1" showErrorMessage="1" sqref="K25:L28" xr:uid="{AC1ED01E-19F7-42AF-90FB-3B4D8DE210EA}">
      <formula1>list2</formula1>
    </dataValidation>
    <dataValidation type="list" allowBlank="1" showInputMessage="1" showErrorMessage="1" sqref="B39:C42" xr:uid="{01537BAA-9021-4259-9E16-F3BBAE4CFA6C}">
      <formula1>list3</formula1>
    </dataValidation>
    <dataValidation type="list" showInputMessage="1" showErrorMessage="1" sqref="F19:G19 O19:P19 F33:G33" xr:uid="{0DE3F95A-E389-47E0-A6D5-48B2645BBDED}">
      <formula1>Lecc</formula1>
    </dataValidation>
    <dataValidation type="list" allowBlank="1" showInputMessage="1" showErrorMessage="1" sqref="K39:L42" xr:uid="{8474F45E-86F1-49F7-A071-130103A48D95}">
      <formula1>list4</formula1>
    </dataValidation>
  </dataValidations>
  <printOptions horizontalCentered="1" verticalCentered="1"/>
  <pageMargins left="0" right="0" top="0" bottom="0" header="0" footer="0"/>
  <pageSetup scale="7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8" stopIfTrue="1" id="{138FD3AE-27AA-4C16-8B71-00A80285D5EB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119" stopIfTrue="1" id="{79E381E3-1F4C-4C45-B465-10F8ED08DC14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120" id="{BB0082BD-9AE5-4736-ADE3-6F7CF20C481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117" id="{3939E6C6-3D57-41E5-A62F-270AD929F118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116" id="{642BD6BF-7237-4115-9E88-8C2576958C58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115" id="{747F6553-584D-4CED-ABDD-C67CDB4A7F07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114" id="{07C7D8DC-691A-4439-A25D-0E42E47DD71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113" id="{A74BFB07-BD53-4314-8076-C9404404C340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12" id="{A1067983-CFA7-4280-94AF-F9A5F3C7CC08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D19:G19</xm:sqref>
        </x14:conditionalFormatting>
        <x14:conditionalFormatting xmlns:xm="http://schemas.microsoft.com/office/excel/2006/main">
          <x14:cfRule type="expression" priority="111" id="{AFF4F0A7-6D8C-4820-8E63-9349D7B88F42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110" id="{0A4C58E7-4E33-4021-AE15-B214C21ADC07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109" id="{E9674186-C632-40EE-BCBB-4A3E74520B84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108" id="{12DB8C79-E14F-42BA-87A0-C803B865D756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107" id="{7AA7CC7C-4654-4107-9A1A-0DA57620418C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106" id="{BA4B0464-7E5B-4094-8064-DAF52DA71EEA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105" id="{13981932-5202-4067-975D-7196AB825577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104" id="{BEA8D6DD-590C-4F73-9F58-653BDADE1E63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103" id="{73B82E24-F404-4E65-ACEF-A487914BE7D8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H24:H25</xm:sqref>
        </x14:conditionalFormatting>
        <x14:conditionalFormatting xmlns:xm="http://schemas.microsoft.com/office/excel/2006/main">
          <x14:cfRule type="expression" priority="102" id="{9F63E0D7-384B-47BB-BD3A-1137CF549466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D25:E25</xm:sqref>
        </x14:conditionalFormatting>
        <x14:conditionalFormatting xmlns:xm="http://schemas.microsoft.com/office/excel/2006/main">
          <x14:cfRule type="expression" priority="101" id="{F6ECC376-68E2-4446-949D-535A9209FFF2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D26:E26</xm:sqref>
        </x14:conditionalFormatting>
        <x14:conditionalFormatting xmlns:xm="http://schemas.microsoft.com/office/excel/2006/main">
          <x14:cfRule type="expression" priority="100" id="{6E79A0C8-060F-4B0D-A112-D24363E06EED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99" id="{FD77CD9A-545D-46C4-82AC-79EDB5917C19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D27:E27</xm:sqref>
        </x14:conditionalFormatting>
        <x14:conditionalFormatting xmlns:xm="http://schemas.microsoft.com/office/excel/2006/main">
          <x14:cfRule type="expression" priority="98" id="{90EC6032-0E20-4BDA-9342-98AD33633E21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97" id="{324EB499-9D17-47F3-84DB-2011A6F912A1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96" id="{947F51CE-AC79-40FE-96F7-9077BA76FE62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95" id="{CE77E861-50CE-4BE2-BAB1-B94E88D47E3C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94" id="{5034854B-B05B-4ACA-AE8A-01D60F1E4CEF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Q19:R19</xm:sqref>
        </x14:conditionalFormatting>
        <x14:conditionalFormatting xmlns:xm="http://schemas.microsoft.com/office/excel/2006/main">
          <x14:cfRule type="expression" priority="93" id="{1109BA7F-1922-4B97-893D-670703C0C9B4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Q20:R20</xm:sqref>
        </x14:conditionalFormatting>
        <x14:conditionalFormatting xmlns:xm="http://schemas.microsoft.com/office/excel/2006/main">
          <x14:cfRule type="expression" priority="92" id="{C660CB2B-F758-46FA-8607-FF053E0B52BB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Q21:R21</xm:sqref>
        </x14:conditionalFormatting>
        <x14:conditionalFormatting xmlns:xm="http://schemas.microsoft.com/office/excel/2006/main">
          <x14:cfRule type="expression" priority="91" id="{1A361A74-1FD0-4F8E-B8BB-9870C6280221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Q22:R22</xm:sqref>
        </x14:conditionalFormatting>
        <x14:conditionalFormatting xmlns:xm="http://schemas.microsoft.com/office/excel/2006/main">
          <x14:cfRule type="expression" priority="90" id="{EC0C2161-3CC8-4F13-9E0D-633B8EC7B7EB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Q23:R23</xm:sqref>
        </x14:conditionalFormatting>
        <x14:conditionalFormatting xmlns:xm="http://schemas.microsoft.com/office/excel/2006/main">
          <x14:cfRule type="expression" priority="89" id="{3C57A4B3-23F9-43A7-BC8A-39203B248DC9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Q24:R24 Q25</xm:sqref>
        </x14:conditionalFormatting>
        <x14:conditionalFormatting xmlns:xm="http://schemas.microsoft.com/office/excel/2006/main">
          <x14:cfRule type="expression" priority="88" id="{F729DF32-2550-4AB4-9EC9-BA3FDFE67F07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R25</xm:sqref>
        </x14:conditionalFormatting>
        <x14:conditionalFormatting xmlns:xm="http://schemas.microsoft.com/office/excel/2006/main">
          <x14:cfRule type="expression" priority="87" id="{6C904BC2-721A-4E89-B09F-8EA43009EAF0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86" id="{DD161993-CE7C-4881-A0AF-CE26A90DA896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Q26:R26</xm:sqref>
        </x14:conditionalFormatting>
        <x14:conditionalFormatting xmlns:xm="http://schemas.microsoft.com/office/excel/2006/main">
          <x14:cfRule type="expression" priority="85" id="{32E84F46-13FB-41E3-9BA9-DD467A412B0B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M27:N27</xm:sqref>
        </x14:conditionalFormatting>
        <x14:conditionalFormatting xmlns:xm="http://schemas.microsoft.com/office/excel/2006/main">
          <x14:cfRule type="expression" priority="84" id="{F792A3D1-81CA-4E53-9D2F-32FAA1887FF1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Q27:R27</xm:sqref>
        </x14:conditionalFormatting>
        <x14:conditionalFormatting xmlns:xm="http://schemas.microsoft.com/office/excel/2006/main">
          <x14:cfRule type="expression" priority="83" id="{307D4D42-C6A7-4645-81B9-C2C93C43B5F9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M28:N28</xm:sqref>
        </x14:conditionalFormatting>
        <x14:conditionalFormatting xmlns:xm="http://schemas.microsoft.com/office/excel/2006/main">
          <x14:cfRule type="expression" priority="82" id="{3561EAB1-7272-45FB-9E76-8371DE7C345F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Q28:R28</xm:sqref>
        </x14:conditionalFormatting>
        <x14:conditionalFormatting xmlns:xm="http://schemas.microsoft.com/office/excel/2006/main">
          <x14:cfRule type="expression" priority="81" id="{73A0AC7A-B38B-433A-A744-BAE62F610A56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80" id="{0373AF5E-B141-4752-9215-BAF8F65B366B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D40:E40</xm:sqref>
        </x14:conditionalFormatting>
        <x14:conditionalFormatting xmlns:xm="http://schemas.microsoft.com/office/excel/2006/main">
          <x14:cfRule type="expression" priority="79" id="{76CF697A-2C6E-4592-8C3F-B71983DEEE48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78" id="{B1BCADB2-9824-4B29-9615-0C1806A28F4D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D41:E41</xm:sqref>
        </x14:conditionalFormatting>
        <x14:conditionalFormatting xmlns:xm="http://schemas.microsoft.com/office/excel/2006/main">
          <x14:cfRule type="expression" priority="77" id="{2AC5801E-03F1-4174-849B-CF9FFD0F32F5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76" id="{23A70691-3851-478C-BCB1-2AC4BA9A12BF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75" id="{E55578E0-8BCE-4FF2-B2DD-74FD9197387B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74" id="{C7D4A308-31C1-40A3-AF35-04445455B7C5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73" id="{A1BDB0D2-CF8F-4C72-AA5E-8F72CBD5186D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Q33:R33</xm:sqref>
        </x14:conditionalFormatting>
        <x14:conditionalFormatting xmlns:xm="http://schemas.microsoft.com/office/excel/2006/main">
          <x14:cfRule type="expression" priority="72" id="{FD074E0E-D3DC-4AC8-99BA-B38676D6FD1A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71" id="{DE84AA72-FE90-45E7-929B-8779666BFFF2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Q34:R34</xm:sqref>
        </x14:conditionalFormatting>
        <x14:conditionalFormatting xmlns:xm="http://schemas.microsoft.com/office/excel/2006/main">
          <x14:cfRule type="expression" priority="70" id="{81A9B5F0-7B84-41B3-83DB-D5E756B06DD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R35</xm:sqref>
        </x14:conditionalFormatting>
        <x14:conditionalFormatting xmlns:xm="http://schemas.microsoft.com/office/excel/2006/main">
          <x14:cfRule type="expression" priority="69" id="{30C63AFE-6FD7-4D29-908A-FF110F4159FE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R36</xm:sqref>
        </x14:conditionalFormatting>
        <x14:conditionalFormatting xmlns:xm="http://schemas.microsoft.com/office/excel/2006/main">
          <x14:cfRule type="expression" priority="68" id="{D6145EFA-5945-46A7-9314-1CFA0D08188E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R37</xm:sqref>
        </x14:conditionalFormatting>
        <x14:conditionalFormatting xmlns:xm="http://schemas.microsoft.com/office/excel/2006/main">
          <x14:cfRule type="expression" priority="67" id="{40DEC5FE-93CA-42E6-AE55-2B452A3E3793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R38</xm:sqref>
        </x14:conditionalFormatting>
        <x14:conditionalFormatting xmlns:xm="http://schemas.microsoft.com/office/excel/2006/main">
          <x14:cfRule type="expression" priority="66" id="{B45795E1-51A0-46A7-B5A1-9112CBC27091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R39</xm:sqref>
        </x14:conditionalFormatting>
        <x14:conditionalFormatting xmlns:xm="http://schemas.microsoft.com/office/excel/2006/main">
          <x14:cfRule type="expression" priority="65" id="{311DB28F-2AFF-4334-A55C-658692A78428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M40:N40</xm:sqref>
        </x14:conditionalFormatting>
        <x14:conditionalFormatting xmlns:xm="http://schemas.microsoft.com/office/excel/2006/main">
          <x14:cfRule type="expression" priority="64" id="{09E6D301-3319-4240-8F5D-983FC37908F5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Q40:R40</xm:sqref>
        </x14:conditionalFormatting>
        <x14:conditionalFormatting xmlns:xm="http://schemas.microsoft.com/office/excel/2006/main">
          <x14:cfRule type="expression" priority="63" id="{C66BDA01-E623-47D0-B7FC-055E7E8D680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M41:N41</xm:sqref>
        </x14:conditionalFormatting>
        <x14:conditionalFormatting xmlns:xm="http://schemas.microsoft.com/office/excel/2006/main">
          <x14:cfRule type="expression" priority="62" id="{6C080346-4582-4B85-A95A-69DE478C9BCA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Q41:R41</xm:sqref>
        </x14:conditionalFormatting>
        <x14:conditionalFormatting xmlns:xm="http://schemas.microsoft.com/office/excel/2006/main">
          <x14:cfRule type="expression" priority="61" id="{51C1EB73-3AE5-45FF-B247-93349E37DB64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60" id="{A3AE0ED7-24FC-474D-B6DD-CF7999EEA684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Q42:R42</xm:sqref>
        </x14:conditionalFormatting>
        <x14:conditionalFormatting xmlns:xm="http://schemas.microsoft.com/office/excel/2006/main">
          <x14:cfRule type="expression" priority="59" id="{8E27051F-8982-4580-B5B3-29A529507328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F27:G27</xm:sqref>
        </x14:conditionalFormatting>
        <x14:conditionalFormatting xmlns:xm="http://schemas.microsoft.com/office/excel/2006/main">
          <x14:cfRule type="expression" priority="58" id="{136B7678-8DA5-422E-A293-D3491A55D1F1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57" id="{3C88B752-2F1B-415E-8FA7-EB2D0127C519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F26:G26</xm:sqref>
        </x14:conditionalFormatting>
        <x14:conditionalFormatting xmlns:xm="http://schemas.microsoft.com/office/excel/2006/main">
          <x14:cfRule type="expression" priority="56" id="{115F6EC1-05FA-49A3-87FE-F43F59E26C4D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55" id="{F7495017-6E08-452D-A876-E250BFC0FA3B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54" id="{5D7A2F43-EF74-4BCE-9A0F-91B4DB4407F6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O26</xm:sqref>
        </x14:conditionalFormatting>
        <x14:conditionalFormatting xmlns:xm="http://schemas.microsoft.com/office/excel/2006/main">
          <x14:cfRule type="expression" priority="53" id="{C0FE70D1-7D18-4AA6-9778-64EC00B1DAD6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O27:P27</xm:sqref>
        </x14:conditionalFormatting>
        <x14:conditionalFormatting xmlns:xm="http://schemas.microsoft.com/office/excel/2006/main">
          <x14:cfRule type="expression" priority="52" id="{F5DDA699-9E5E-455A-8939-C3D6DBF61693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O27</xm:sqref>
        </x14:conditionalFormatting>
        <x14:conditionalFormatting xmlns:xm="http://schemas.microsoft.com/office/excel/2006/main">
          <x14:cfRule type="expression" priority="51" id="{C261E4DE-08AB-45EB-9158-418596CEEE51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O28:P28</xm:sqref>
        </x14:conditionalFormatting>
        <x14:conditionalFormatting xmlns:xm="http://schemas.microsoft.com/office/excel/2006/main">
          <x14:cfRule type="expression" priority="50" id="{EAA10E95-8E74-4874-A7B7-6DFA67045B60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O28</xm:sqref>
        </x14:conditionalFormatting>
        <x14:conditionalFormatting xmlns:xm="http://schemas.microsoft.com/office/excel/2006/main">
          <x14:cfRule type="expression" priority="49" id="{0049B518-4166-44D0-9E95-99E9B00DF74C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O41:P41</xm:sqref>
        </x14:conditionalFormatting>
        <x14:conditionalFormatting xmlns:xm="http://schemas.microsoft.com/office/excel/2006/main">
          <x14:cfRule type="expression" priority="48" id="{A2D664B7-1133-4D60-A9F4-9B2D8DAEE8F8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O41</xm:sqref>
        </x14:conditionalFormatting>
        <x14:conditionalFormatting xmlns:xm="http://schemas.microsoft.com/office/excel/2006/main">
          <x14:cfRule type="expression" priority="47" id="{B30590FC-7069-4D9A-A5AD-6ABB7C5DFC70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O40:P40</xm:sqref>
        </x14:conditionalFormatting>
        <x14:conditionalFormatting xmlns:xm="http://schemas.microsoft.com/office/excel/2006/main">
          <x14:cfRule type="expression" priority="46" id="{54655E20-6D4B-4BEE-9D17-7F513DA5EF2E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O40</xm:sqref>
        </x14:conditionalFormatting>
        <x14:conditionalFormatting xmlns:xm="http://schemas.microsoft.com/office/excel/2006/main">
          <x14:cfRule type="expression" priority="45" id="{F36BF373-01BB-4745-8CB4-05A461098B3A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F41:G41</xm:sqref>
        </x14:conditionalFormatting>
        <x14:conditionalFormatting xmlns:xm="http://schemas.microsoft.com/office/excel/2006/main">
          <x14:cfRule type="expression" priority="44" id="{C2C52D1D-D314-4453-892B-2B7E6CBA97D1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F41</xm:sqref>
        </x14:conditionalFormatting>
        <x14:conditionalFormatting xmlns:xm="http://schemas.microsoft.com/office/excel/2006/main">
          <x14:cfRule type="expression" priority="43" id="{F75D79C4-A074-400A-BFD1-AAC1DAD1337C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F40:G40</xm:sqref>
        </x14:conditionalFormatting>
        <x14:conditionalFormatting xmlns:xm="http://schemas.microsoft.com/office/excel/2006/main">
          <x14:cfRule type="expression" priority="42" id="{6E811D17-C927-4ADD-A6BA-F0A87D3437EC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F40</xm:sqref>
        </x14:conditionalFormatting>
        <x14:conditionalFormatting xmlns:xm="http://schemas.microsoft.com/office/excel/2006/main">
          <x14:cfRule type="expression" priority="39" stopIfTrue="1" id="{950D4E55-9596-42DC-ADFF-D8E093E6F21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40" stopIfTrue="1" id="{5BB4D10F-DE3D-4702-9145-D1976771DF3E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41" id="{A5B33087-8775-4BA5-AECD-6AD74D17B7EF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38" id="{6436C944-9AC5-4340-A0EA-EF3F4F0F3EBC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37" id="{E032115B-6123-4E41-A05D-EC11355AF28A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36" id="{63E95740-2221-4ABD-AFDF-C8590530B65A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35" id="{68061E9E-CF66-4E5D-BD82-F5CEADB81D1B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34" id="{6A7CADD0-5172-4A62-A602-7B2C6F80C4D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33" id="{820AA57C-7C6F-49A9-9A8E-10E6C6A13A0B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32" id="{5659E21B-572C-4770-8748-592801503CAF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31" id="{3904F637-525D-4C8D-AD3D-830EA7541843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O24</xm:sqref>
        </x14:conditionalFormatting>
        <x14:conditionalFormatting xmlns:xm="http://schemas.microsoft.com/office/excel/2006/main">
          <x14:cfRule type="expression" priority="30" id="{AB6F89C9-A840-41CE-B211-861007B33117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M25:N25</xm:sqref>
        </x14:conditionalFormatting>
        <x14:conditionalFormatting xmlns:xm="http://schemas.microsoft.com/office/excel/2006/main">
          <x14:cfRule type="expression" priority="28" stopIfTrue="1" id="{1825A7E5-51EE-4BB5-8657-44F6EE88FAE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29" id="{0755B817-F420-4570-B0BB-8A8BD936A7EE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27" id="{22294869-538F-4BCB-9EBB-306ABAE88979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26" id="{BE03AE0D-FDAA-4834-8A3D-98B6E3A34F2E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25" id="{BF43992D-17FE-47BA-A465-CB38764F40CA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24" id="{73809C7B-F81E-4D4D-89A8-DC934903ADCA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23" id="{38404BBE-5AF3-4CAD-9A2B-B9B809F8B33E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H38:H39</xm:sqref>
        </x14:conditionalFormatting>
        <x14:conditionalFormatting xmlns:xm="http://schemas.microsoft.com/office/excel/2006/main">
          <x14:cfRule type="expression" priority="22" stopIfTrue="1" id="{882F6167-CF6C-4AF6-88C2-DF9DEC466E2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21" id="{FE6511A8-64CD-41AB-91C2-1DA2DD73A17C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20" id="{8B9A605A-008A-459E-A84D-A13707D4CECC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19" id="{E2FAE9E0-1D41-49E8-B119-D7A9F7B894E8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18" id="{21EBFD90-9C7B-48D4-BA4E-78D9443571A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17" id="{9F939E04-E130-4F13-9940-43A37AF1C44C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16" id="{E060AC09-7B6E-418F-86AF-2C5FE8176FD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15" id="{1E1BFEC1-2222-4A9E-B356-C8620992E134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14" id="{3533B244-0329-48F7-A0D2-21701B4F4566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D39:E39</xm:sqref>
        </x14:conditionalFormatting>
        <x14:conditionalFormatting xmlns:xm="http://schemas.microsoft.com/office/excel/2006/main">
          <x14:cfRule type="expression" priority="13" id="{416E5AD7-92CE-41BA-A115-4D7337E3FCF7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12" id="{BEF59613-9B23-4521-95DF-2F19CAD455BC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11" id="{76A678AA-BEDF-44FD-9672-8F668D895205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0" id="{CC412DC6-94BA-413F-9756-77018EF021E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Q38:Q39</xm:sqref>
        </x14:conditionalFormatting>
        <x14:conditionalFormatting xmlns:xm="http://schemas.microsoft.com/office/excel/2006/main">
          <x14:cfRule type="expression" priority="9" stopIfTrue="1" id="{8DA44B14-1335-4855-84C0-4912AB89D9FE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8" id="{C53C1E30-69AF-4929-A46F-3B09DD15BC47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7" id="{5733EA58-29EF-4F44-AE48-F60E049A4E2F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6" id="{169BDCD3-D3CC-4E1A-AE8F-86C227AF9CC2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5" id="{6272FDE8-B304-4E92-B377-CD336BE72EBF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4" id="{32156D67-7278-4E40-9F53-5A9EF9A1CA97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3" id="{0F1AE536-01A5-4F45-ADB4-BF606E81647F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2" id="{4F70B517-5DDE-4003-835D-589ECB534F89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O38</xm:sqref>
        </x14:conditionalFormatting>
        <x14:conditionalFormatting xmlns:xm="http://schemas.microsoft.com/office/excel/2006/main">
          <x14:cfRule type="expression" priority="1" id="{8CA48DD0-CDBB-47C3-8E26-6CC4884DFED8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M39:N39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D8BF503-1FDB-4625-A4C1-5932FCAE0F94}">
          <x14:formula1>
            <xm:f>Sheet2!$B$1:$B$10</xm:f>
          </x14:formula1>
          <xm:sqref>D20:D28 E25 D34:D42 E39 N28 E28 M42:N42 M33:N33 M20:M28 E42 N25 M34:M41 N39</xm:sqref>
        </x14:dataValidation>
        <x14:dataValidation type="list" showInputMessage="1" showErrorMessage="1" xr:uid="{3878392D-48F9-46CE-AF88-108D1F9764A4}">
          <x14:formula1>
            <xm:f>Sheet2!$B$1:$B$10</xm:f>
          </x14:formula1>
          <xm:sqref>D19:E19 M19:N19 D33:E33</xm:sqref>
        </x14:dataValidation>
        <x14:dataValidation type="list" allowBlank="1" showInputMessage="1" showErrorMessage="1" xr:uid="{38F2DF64-51A2-492B-AA44-E20638D754FC}">
          <x14:formula1>
            <xm:f>Sheet2!$A$1:$A$5</xm:f>
          </x14:formula1>
          <xm:sqref>C5:F5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L11"/>
  <sheetViews>
    <sheetView rightToLeft="1" workbookViewId="0">
      <selection activeCell="W16" sqref="W16"/>
    </sheetView>
  </sheetViews>
  <sheetFormatPr defaultRowHeight="14.5" x14ac:dyDescent="0.35"/>
  <cols>
    <col min="1" max="1" width="15.81640625" customWidth="1"/>
    <col min="8" max="8" width="7.1796875" customWidth="1"/>
    <col min="9" max="9" width="12.7265625" customWidth="1"/>
    <col min="10" max="10" width="14.1796875" customWidth="1"/>
    <col min="11" max="11" width="14" customWidth="1"/>
    <col min="12" max="12" width="15.54296875" customWidth="1"/>
  </cols>
  <sheetData>
    <row r="1" spans="1:12" x14ac:dyDescent="0.35">
      <c r="A1" t="s">
        <v>47</v>
      </c>
      <c r="B1" s="7"/>
      <c r="C1" s="7"/>
    </row>
    <row r="2" spans="1:12" x14ac:dyDescent="0.35">
      <c r="A2" s="7" t="s">
        <v>25</v>
      </c>
      <c r="B2" s="7">
        <v>1</v>
      </c>
      <c r="C2" s="7">
        <v>1</v>
      </c>
    </row>
    <row r="3" spans="1:12" x14ac:dyDescent="0.35">
      <c r="A3" s="7" t="s">
        <v>26</v>
      </c>
      <c r="B3" s="7">
        <v>2</v>
      </c>
      <c r="C3" s="7">
        <v>2</v>
      </c>
      <c r="I3" s="28" t="e">
        <f>#REF!</f>
        <v>#REF!</v>
      </c>
      <c r="J3" s="28" t="e">
        <f>#REF!</f>
        <v>#REF!</v>
      </c>
      <c r="K3" s="28" t="e">
        <f>#REF!</f>
        <v>#REF!</v>
      </c>
      <c r="L3" s="28" t="e">
        <f>#REF!</f>
        <v>#REF!</v>
      </c>
    </row>
    <row r="4" spans="1:12" x14ac:dyDescent="0.35">
      <c r="A4" s="7" t="s">
        <v>27</v>
      </c>
      <c r="B4" s="7">
        <v>3</v>
      </c>
      <c r="C4" s="7">
        <v>3</v>
      </c>
      <c r="I4" s="28" t="e">
        <f>#REF!</f>
        <v>#REF!</v>
      </c>
      <c r="J4" s="28" t="e">
        <f>#REF!</f>
        <v>#REF!</v>
      </c>
      <c r="K4" s="28" t="e">
        <f>#REF!</f>
        <v>#REF!</v>
      </c>
      <c r="L4" s="28" t="e">
        <f>#REF!</f>
        <v>#REF!</v>
      </c>
    </row>
    <row r="5" spans="1:12" x14ac:dyDescent="0.35">
      <c r="A5" s="7" t="s">
        <v>28</v>
      </c>
      <c r="B5" s="7">
        <v>4</v>
      </c>
      <c r="C5" s="7">
        <v>4</v>
      </c>
      <c r="I5" s="28" t="e">
        <f>#REF!</f>
        <v>#REF!</v>
      </c>
      <c r="J5" s="28" t="e">
        <f>#REF!</f>
        <v>#REF!</v>
      </c>
      <c r="K5" s="28" t="e">
        <f>#REF!</f>
        <v>#REF!</v>
      </c>
      <c r="L5" s="28" t="e">
        <f>#REF!</f>
        <v>#REF!</v>
      </c>
    </row>
    <row r="6" spans="1:12" x14ac:dyDescent="0.35">
      <c r="A6" s="7"/>
      <c r="B6" s="7">
        <v>5</v>
      </c>
      <c r="C6" s="7">
        <v>5</v>
      </c>
      <c r="I6" s="28" t="e">
        <f>#REF!</f>
        <v>#REF!</v>
      </c>
      <c r="J6" s="28" t="e">
        <f>#REF!</f>
        <v>#REF!</v>
      </c>
      <c r="K6" s="28" t="e">
        <f>#REF!</f>
        <v>#REF!</v>
      </c>
      <c r="L6" s="28" t="e">
        <f>#REF!</f>
        <v>#REF!</v>
      </c>
    </row>
    <row r="7" spans="1:12" x14ac:dyDescent="0.35">
      <c r="A7" s="7"/>
      <c r="B7" s="7">
        <v>6</v>
      </c>
      <c r="C7" s="7">
        <v>6</v>
      </c>
      <c r="I7" s="28" t="e">
        <f>#REF!</f>
        <v>#REF!</v>
      </c>
      <c r="J7" s="28" t="e">
        <f>#REF!</f>
        <v>#REF!</v>
      </c>
      <c r="K7" s="28" t="e">
        <f>#REF!</f>
        <v>#REF!</v>
      </c>
      <c r="L7" s="28" t="e">
        <f>#REF!</f>
        <v>#REF!</v>
      </c>
    </row>
    <row r="8" spans="1:12" x14ac:dyDescent="0.35">
      <c r="A8" s="7"/>
      <c r="B8" s="7">
        <v>7</v>
      </c>
      <c r="C8" s="7">
        <v>7</v>
      </c>
      <c r="I8" s="28" t="e">
        <f>#REF!</f>
        <v>#REF!</v>
      </c>
      <c r="J8" s="28" t="e">
        <f>#REF!</f>
        <v>#REF!</v>
      </c>
      <c r="K8" s="28" t="e">
        <f>#REF!</f>
        <v>#REF!</v>
      </c>
      <c r="L8" s="28" t="e">
        <f>#REF!</f>
        <v>#REF!</v>
      </c>
    </row>
    <row r="9" spans="1:12" x14ac:dyDescent="0.35">
      <c r="A9" s="7"/>
      <c r="B9" s="7">
        <v>8</v>
      </c>
      <c r="C9" s="7">
        <v>8</v>
      </c>
      <c r="I9" s="28"/>
    </row>
    <row r="10" spans="1:12" x14ac:dyDescent="0.35">
      <c r="A10" s="7"/>
      <c r="B10" s="7" t="s">
        <v>31</v>
      </c>
      <c r="C10" s="7">
        <v>9</v>
      </c>
    </row>
    <row r="11" spans="1:12" x14ac:dyDescent="0.35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conditionalFormatting sqref="H32">
    <cfRule type="expression" priority="1">
      <formula>#REF!=$B$10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409"/>
  <sheetViews>
    <sheetView rightToLeft="1" workbookViewId="0">
      <selection activeCell="W16" sqref="W16"/>
    </sheetView>
  </sheetViews>
  <sheetFormatPr defaultRowHeight="14.5" x14ac:dyDescent="0.35"/>
  <cols>
    <col min="2" max="2" width="42" customWidth="1"/>
  </cols>
  <sheetData>
    <row r="1" spans="1:1" x14ac:dyDescent="0.35">
      <c r="A1">
        <v>1000</v>
      </c>
    </row>
    <row r="2" spans="1:1" x14ac:dyDescent="0.35">
      <c r="A2">
        <v>2000</v>
      </c>
    </row>
    <row r="3" spans="1:1" x14ac:dyDescent="0.35">
      <c r="A3">
        <v>3000</v>
      </c>
    </row>
    <row r="4" spans="1:1" x14ac:dyDescent="0.35">
      <c r="A4">
        <v>4000</v>
      </c>
    </row>
    <row r="5" spans="1:1" x14ac:dyDescent="0.35">
      <c r="A5">
        <v>5000</v>
      </c>
    </row>
    <row r="6" spans="1:1" x14ac:dyDescent="0.35">
      <c r="A6">
        <v>6000</v>
      </c>
    </row>
    <row r="7" spans="1:1" x14ac:dyDescent="0.35">
      <c r="A7">
        <v>7000</v>
      </c>
    </row>
    <row r="8" spans="1:1" x14ac:dyDescent="0.35">
      <c r="A8">
        <v>8000</v>
      </c>
    </row>
    <row r="9" spans="1:1" x14ac:dyDescent="0.35">
      <c r="A9">
        <v>9000</v>
      </c>
    </row>
    <row r="10" spans="1:1" x14ac:dyDescent="0.35">
      <c r="A10">
        <v>10000</v>
      </c>
    </row>
    <row r="11" spans="1:1" x14ac:dyDescent="0.35">
      <c r="A11">
        <v>11000</v>
      </c>
    </row>
    <row r="12" spans="1:1" x14ac:dyDescent="0.35">
      <c r="A12">
        <v>12000</v>
      </c>
    </row>
    <row r="13" spans="1:1" x14ac:dyDescent="0.35">
      <c r="A13">
        <v>13000</v>
      </c>
    </row>
    <row r="14" spans="1:1" x14ac:dyDescent="0.35">
      <c r="A14">
        <v>14000</v>
      </c>
    </row>
    <row r="15" spans="1:1" x14ac:dyDescent="0.35">
      <c r="A15">
        <v>15000</v>
      </c>
    </row>
    <row r="16" spans="1:1" x14ac:dyDescent="0.35">
      <c r="A16">
        <v>16000</v>
      </c>
    </row>
    <row r="17" spans="1:1" x14ac:dyDescent="0.35">
      <c r="A17">
        <v>17000</v>
      </c>
    </row>
    <row r="18" spans="1:1" x14ac:dyDescent="0.35">
      <c r="A18">
        <v>18000</v>
      </c>
    </row>
    <row r="19" spans="1:1" x14ac:dyDescent="0.35">
      <c r="A19">
        <v>19000</v>
      </c>
    </row>
    <row r="20" spans="1:1" x14ac:dyDescent="0.35">
      <c r="A20">
        <v>20000</v>
      </c>
    </row>
    <row r="21" spans="1:1" x14ac:dyDescent="0.35">
      <c r="A21">
        <v>21000</v>
      </c>
    </row>
    <row r="22" spans="1:1" x14ac:dyDescent="0.35">
      <c r="A22">
        <v>22000</v>
      </c>
    </row>
    <row r="23" spans="1:1" x14ac:dyDescent="0.35">
      <c r="A23">
        <v>23000</v>
      </c>
    </row>
    <row r="24" spans="1:1" x14ac:dyDescent="0.35">
      <c r="A24">
        <v>24000</v>
      </c>
    </row>
    <row r="25" spans="1:1" x14ac:dyDescent="0.35">
      <c r="A25">
        <v>25000</v>
      </c>
    </row>
    <row r="26" spans="1:1" x14ac:dyDescent="0.35">
      <c r="A26">
        <v>26000</v>
      </c>
    </row>
    <row r="27" spans="1:1" x14ac:dyDescent="0.35">
      <c r="A27">
        <v>27000</v>
      </c>
    </row>
    <row r="28" spans="1:1" x14ac:dyDescent="0.35">
      <c r="A28">
        <v>28000</v>
      </c>
    </row>
    <row r="29" spans="1:1" x14ac:dyDescent="0.35">
      <c r="A29">
        <v>29000</v>
      </c>
    </row>
    <row r="30" spans="1:1" x14ac:dyDescent="0.35">
      <c r="A30">
        <v>30000</v>
      </c>
    </row>
    <row r="31" spans="1:1" x14ac:dyDescent="0.35">
      <c r="A31">
        <v>31000</v>
      </c>
    </row>
    <row r="32" spans="1:1" x14ac:dyDescent="0.35">
      <c r="A32">
        <v>32000</v>
      </c>
    </row>
    <row r="33" spans="1:1" x14ac:dyDescent="0.35">
      <c r="A33">
        <v>33000</v>
      </c>
    </row>
    <row r="34" spans="1:1" x14ac:dyDescent="0.35">
      <c r="A34">
        <v>34000</v>
      </c>
    </row>
    <row r="35" spans="1:1" x14ac:dyDescent="0.35">
      <c r="A35">
        <v>35000</v>
      </c>
    </row>
    <row r="36" spans="1:1" x14ac:dyDescent="0.35">
      <c r="A36">
        <v>36000</v>
      </c>
    </row>
    <row r="37" spans="1:1" x14ac:dyDescent="0.35">
      <c r="A37">
        <v>37000</v>
      </c>
    </row>
    <row r="38" spans="1:1" x14ac:dyDescent="0.35">
      <c r="A38">
        <v>38000</v>
      </c>
    </row>
    <row r="39" spans="1:1" x14ac:dyDescent="0.35">
      <c r="A39">
        <v>39000</v>
      </c>
    </row>
    <row r="40" spans="1:1" x14ac:dyDescent="0.35">
      <c r="A40">
        <v>40000</v>
      </c>
    </row>
    <row r="41" spans="1:1" x14ac:dyDescent="0.35">
      <c r="A41">
        <v>41000</v>
      </c>
    </row>
    <row r="42" spans="1:1" x14ac:dyDescent="0.35">
      <c r="A42">
        <v>42000</v>
      </c>
    </row>
    <row r="43" spans="1:1" x14ac:dyDescent="0.35">
      <c r="A43">
        <v>43000</v>
      </c>
    </row>
    <row r="44" spans="1:1" x14ac:dyDescent="0.35">
      <c r="A44">
        <v>44000</v>
      </c>
    </row>
    <row r="45" spans="1:1" x14ac:dyDescent="0.35">
      <c r="A45">
        <v>45000</v>
      </c>
    </row>
    <row r="46" spans="1:1" x14ac:dyDescent="0.35">
      <c r="A46">
        <v>46000</v>
      </c>
    </row>
    <row r="47" spans="1:1" x14ac:dyDescent="0.35">
      <c r="A47">
        <v>47000</v>
      </c>
    </row>
    <row r="48" spans="1:1" x14ac:dyDescent="0.35">
      <c r="A48">
        <v>48000</v>
      </c>
    </row>
    <row r="49" spans="1:1" x14ac:dyDescent="0.35">
      <c r="A49">
        <v>49000</v>
      </c>
    </row>
    <row r="50" spans="1:1" x14ac:dyDescent="0.35">
      <c r="A50">
        <v>50000</v>
      </c>
    </row>
    <row r="51" spans="1:1" x14ac:dyDescent="0.35">
      <c r="A51">
        <v>51000</v>
      </c>
    </row>
    <row r="52" spans="1:1" x14ac:dyDescent="0.35">
      <c r="A52">
        <v>52000</v>
      </c>
    </row>
    <row r="53" spans="1:1" x14ac:dyDescent="0.35">
      <c r="A53">
        <v>53000</v>
      </c>
    </row>
    <row r="54" spans="1:1" x14ac:dyDescent="0.35">
      <c r="A54">
        <v>54000</v>
      </c>
    </row>
    <row r="55" spans="1:1" x14ac:dyDescent="0.35">
      <c r="A55">
        <v>55000</v>
      </c>
    </row>
    <row r="56" spans="1:1" x14ac:dyDescent="0.35">
      <c r="A56">
        <v>56000</v>
      </c>
    </row>
    <row r="57" spans="1:1" x14ac:dyDescent="0.35">
      <c r="A57">
        <v>57000</v>
      </c>
    </row>
    <row r="58" spans="1:1" x14ac:dyDescent="0.35">
      <c r="A58">
        <v>58000</v>
      </c>
    </row>
    <row r="59" spans="1:1" x14ac:dyDescent="0.35">
      <c r="A59">
        <v>59000</v>
      </c>
    </row>
    <row r="60" spans="1:1" x14ac:dyDescent="0.35">
      <c r="A60">
        <v>60000</v>
      </c>
    </row>
    <row r="61" spans="1:1" x14ac:dyDescent="0.35">
      <c r="A61">
        <v>61000</v>
      </c>
    </row>
    <row r="62" spans="1:1" x14ac:dyDescent="0.35">
      <c r="A62">
        <v>62000</v>
      </c>
    </row>
    <row r="63" spans="1:1" x14ac:dyDescent="0.35">
      <c r="A63">
        <v>63000</v>
      </c>
    </row>
    <row r="64" spans="1:1" x14ac:dyDescent="0.35">
      <c r="A64">
        <v>64000</v>
      </c>
    </row>
    <row r="65" spans="1:1" x14ac:dyDescent="0.35">
      <c r="A65">
        <v>65000</v>
      </c>
    </row>
    <row r="66" spans="1:1" x14ac:dyDescent="0.35">
      <c r="A66">
        <v>66000</v>
      </c>
    </row>
    <row r="67" spans="1:1" x14ac:dyDescent="0.35">
      <c r="A67">
        <v>67000</v>
      </c>
    </row>
    <row r="68" spans="1:1" x14ac:dyDescent="0.35">
      <c r="A68">
        <v>68000</v>
      </c>
    </row>
    <row r="69" spans="1:1" x14ac:dyDescent="0.35">
      <c r="A69">
        <v>69000</v>
      </c>
    </row>
    <row r="70" spans="1:1" x14ac:dyDescent="0.35">
      <c r="A70">
        <v>70000</v>
      </c>
    </row>
    <row r="71" spans="1:1" x14ac:dyDescent="0.35">
      <c r="A71">
        <v>71000</v>
      </c>
    </row>
    <row r="72" spans="1:1" x14ac:dyDescent="0.35">
      <c r="A72">
        <v>72000</v>
      </c>
    </row>
    <row r="73" spans="1:1" x14ac:dyDescent="0.35">
      <c r="A73">
        <v>73000</v>
      </c>
    </row>
    <row r="74" spans="1:1" x14ac:dyDescent="0.35">
      <c r="A74">
        <v>74000</v>
      </c>
    </row>
    <row r="75" spans="1:1" x14ac:dyDescent="0.35">
      <c r="A75">
        <v>75000</v>
      </c>
    </row>
    <row r="76" spans="1:1" x14ac:dyDescent="0.35">
      <c r="A76">
        <v>76000</v>
      </c>
    </row>
    <row r="77" spans="1:1" x14ac:dyDescent="0.35">
      <c r="A77">
        <v>77000</v>
      </c>
    </row>
    <row r="78" spans="1:1" x14ac:dyDescent="0.35">
      <c r="A78">
        <v>78000</v>
      </c>
    </row>
    <row r="79" spans="1:1" x14ac:dyDescent="0.35">
      <c r="A79">
        <v>79000</v>
      </c>
    </row>
    <row r="80" spans="1:1" x14ac:dyDescent="0.35">
      <c r="A80">
        <v>80000</v>
      </c>
    </row>
    <row r="81" spans="1:1" x14ac:dyDescent="0.35">
      <c r="A81">
        <v>81000</v>
      </c>
    </row>
    <row r="82" spans="1:1" x14ac:dyDescent="0.35">
      <c r="A82">
        <v>82000</v>
      </c>
    </row>
    <row r="83" spans="1:1" x14ac:dyDescent="0.35">
      <c r="A83">
        <v>83000</v>
      </c>
    </row>
    <row r="84" spans="1:1" x14ac:dyDescent="0.35">
      <c r="A84">
        <v>84000</v>
      </c>
    </row>
    <row r="85" spans="1:1" x14ac:dyDescent="0.35">
      <c r="A85">
        <v>85000</v>
      </c>
    </row>
    <row r="86" spans="1:1" x14ac:dyDescent="0.35">
      <c r="A86">
        <v>86000</v>
      </c>
    </row>
    <row r="87" spans="1:1" x14ac:dyDescent="0.35">
      <c r="A87">
        <v>87000</v>
      </c>
    </row>
    <row r="88" spans="1:1" x14ac:dyDescent="0.35">
      <c r="A88">
        <v>88000</v>
      </c>
    </row>
    <row r="89" spans="1:1" x14ac:dyDescent="0.35">
      <c r="A89">
        <v>89000</v>
      </c>
    </row>
    <row r="90" spans="1:1" x14ac:dyDescent="0.35">
      <c r="A90">
        <v>90000</v>
      </c>
    </row>
    <row r="91" spans="1:1" x14ac:dyDescent="0.35">
      <c r="A91">
        <v>91000</v>
      </c>
    </row>
    <row r="92" spans="1:1" x14ac:dyDescent="0.35">
      <c r="A92">
        <v>92000</v>
      </c>
    </row>
    <row r="93" spans="1:1" x14ac:dyDescent="0.35">
      <c r="A93">
        <v>93000</v>
      </c>
    </row>
    <row r="94" spans="1:1" x14ac:dyDescent="0.35">
      <c r="A94">
        <v>94000</v>
      </c>
    </row>
    <row r="95" spans="1:1" x14ac:dyDescent="0.35">
      <c r="A95">
        <v>95000</v>
      </c>
    </row>
    <row r="96" spans="1:1" x14ac:dyDescent="0.35">
      <c r="A96">
        <v>96000</v>
      </c>
    </row>
    <row r="97" spans="1:1" x14ac:dyDescent="0.35">
      <c r="A97">
        <v>97000</v>
      </c>
    </row>
    <row r="98" spans="1:1" x14ac:dyDescent="0.35">
      <c r="A98">
        <v>98000</v>
      </c>
    </row>
    <row r="99" spans="1:1" x14ac:dyDescent="0.35">
      <c r="A99">
        <v>99000</v>
      </c>
    </row>
    <row r="100" spans="1:1" x14ac:dyDescent="0.35">
      <c r="A100">
        <v>100000</v>
      </c>
    </row>
    <row r="101" spans="1:1" x14ac:dyDescent="0.35">
      <c r="A101">
        <v>101000</v>
      </c>
    </row>
    <row r="102" spans="1:1" x14ac:dyDescent="0.35">
      <c r="A102">
        <v>102000</v>
      </c>
    </row>
    <row r="103" spans="1:1" x14ac:dyDescent="0.35">
      <c r="A103">
        <v>103000</v>
      </c>
    </row>
    <row r="104" spans="1:1" x14ac:dyDescent="0.35">
      <c r="A104">
        <v>104000</v>
      </c>
    </row>
    <row r="105" spans="1:1" x14ac:dyDescent="0.35">
      <c r="A105">
        <v>105000</v>
      </c>
    </row>
    <row r="106" spans="1:1" x14ac:dyDescent="0.35">
      <c r="A106">
        <v>106000</v>
      </c>
    </row>
    <row r="107" spans="1:1" x14ac:dyDescent="0.35">
      <c r="A107">
        <v>107000</v>
      </c>
    </row>
    <row r="108" spans="1:1" x14ac:dyDescent="0.35">
      <c r="A108">
        <v>108000</v>
      </c>
    </row>
    <row r="109" spans="1:1" x14ac:dyDescent="0.35">
      <c r="A109">
        <v>109000</v>
      </c>
    </row>
    <row r="110" spans="1:1" x14ac:dyDescent="0.35">
      <c r="A110">
        <v>110000</v>
      </c>
    </row>
    <row r="111" spans="1:1" x14ac:dyDescent="0.35">
      <c r="A111">
        <v>111000</v>
      </c>
    </row>
    <row r="112" spans="1:1" x14ac:dyDescent="0.35">
      <c r="A112">
        <v>112000</v>
      </c>
    </row>
    <row r="113" spans="1:1" x14ac:dyDescent="0.35">
      <c r="A113">
        <v>113000</v>
      </c>
    </row>
    <row r="114" spans="1:1" x14ac:dyDescent="0.35">
      <c r="A114">
        <v>114000</v>
      </c>
    </row>
    <row r="115" spans="1:1" x14ac:dyDescent="0.35">
      <c r="A115">
        <v>115000</v>
      </c>
    </row>
    <row r="116" spans="1:1" x14ac:dyDescent="0.35">
      <c r="A116">
        <v>116000</v>
      </c>
    </row>
    <row r="117" spans="1:1" x14ac:dyDescent="0.35">
      <c r="A117">
        <v>117000</v>
      </c>
    </row>
    <row r="118" spans="1:1" x14ac:dyDescent="0.35">
      <c r="A118">
        <v>118000</v>
      </c>
    </row>
    <row r="119" spans="1:1" x14ac:dyDescent="0.35">
      <c r="A119">
        <v>119000</v>
      </c>
    </row>
    <row r="120" spans="1:1" x14ac:dyDescent="0.35">
      <c r="A120">
        <v>120000</v>
      </c>
    </row>
    <row r="121" spans="1:1" x14ac:dyDescent="0.35">
      <c r="A121">
        <v>121000</v>
      </c>
    </row>
    <row r="122" spans="1:1" x14ac:dyDescent="0.35">
      <c r="A122">
        <v>122000</v>
      </c>
    </row>
    <row r="123" spans="1:1" x14ac:dyDescent="0.35">
      <c r="A123">
        <v>123000</v>
      </c>
    </row>
    <row r="124" spans="1:1" x14ac:dyDescent="0.35">
      <c r="A124">
        <v>124000</v>
      </c>
    </row>
    <row r="125" spans="1:1" x14ac:dyDescent="0.35">
      <c r="A125">
        <v>125000</v>
      </c>
    </row>
    <row r="126" spans="1:1" x14ac:dyDescent="0.35">
      <c r="A126">
        <v>126000</v>
      </c>
    </row>
    <row r="127" spans="1:1" x14ac:dyDescent="0.35">
      <c r="A127">
        <v>127000</v>
      </c>
    </row>
    <row r="128" spans="1:1" x14ac:dyDescent="0.35">
      <c r="A128">
        <v>128000</v>
      </c>
    </row>
    <row r="129" spans="1:1" x14ac:dyDescent="0.35">
      <c r="A129">
        <v>129000</v>
      </c>
    </row>
    <row r="130" spans="1:1" x14ac:dyDescent="0.35">
      <c r="A130">
        <v>130000</v>
      </c>
    </row>
    <row r="131" spans="1:1" x14ac:dyDescent="0.35">
      <c r="A131">
        <v>131000</v>
      </c>
    </row>
    <row r="132" spans="1:1" x14ac:dyDescent="0.35">
      <c r="A132">
        <v>132000</v>
      </c>
    </row>
    <row r="133" spans="1:1" x14ac:dyDescent="0.35">
      <c r="A133">
        <v>133000</v>
      </c>
    </row>
    <row r="134" spans="1:1" x14ac:dyDescent="0.35">
      <c r="A134">
        <v>134000</v>
      </c>
    </row>
    <row r="135" spans="1:1" x14ac:dyDescent="0.35">
      <c r="A135">
        <v>135000</v>
      </c>
    </row>
    <row r="136" spans="1:1" x14ac:dyDescent="0.35">
      <c r="A136">
        <v>136000</v>
      </c>
    </row>
    <row r="137" spans="1:1" x14ac:dyDescent="0.35">
      <c r="A137">
        <v>137000</v>
      </c>
    </row>
    <row r="138" spans="1:1" x14ac:dyDescent="0.35">
      <c r="A138">
        <v>138000</v>
      </c>
    </row>
    <row r="139" spans="1:1" x14ac:dyDescent="0.35">
      <c r="A139">
        <v>139000</v>
      </c>
    </row>
    <row r="140" spans="1:1" x14ac:dyDescent="0.35">
      <c r="A140">
        <v>140000</v>
      </c>
    </row>
    <row r="141" spans="1:1" x14ac:dyDescent="0.35">
      <c r="A141">
        <v>141000</v>
      </c>
    </row>
    <row r="142" spans="1:1" x14ac:dyDescent="0.35">
      <c r="A142">
        <v>142000</v>
      </c>
    </row>
    <row r="143" spans="1:1" x14ac:dyDescent="0.35">
      <c r="A143">
        <v>143000</v>
      </c>
    </row>
    <row r="144" spans="1:1" x14ac:dyDescent="0.35">
      <c r="A144">
        <v>144000</v>
      </c>
    </row>
    <row r="145" spans="1:1" x14ac:dyDescent="0.35">
      <c r="A145">
        <v>145000</v>
      </c>
    </row>
    <row r="146" spans="1:1" x14ac:dyDescent="0.35">
      <c r="A146">
        <v>146000</v>
      </c>
    </row>
    <row r="147" spans="1:1" x14ac:dyDescent="0.35">
      <c r="A147">
        <v>147000</v>
      </c>
    </row>
    <row r="148" spans="1:1" x14ac:dyDescent="0.35">
      <c r="A148">
        <v>148000</v>
      </c>
    </row>
    <row r="149" spans="1:1" x14ac:dyDescent="0.35">
      <c r="A149">
        <v>149000</v>
      </c>
    </row>
    <row r="150" spans="1:1" x14ac:dyDescent="0.35">
      <c r="A150">
        <v>150000</v>
      </c>
    </row>
    <row r="151" spans="1:1" x14ac:dyDescent="0.35">
      <c r="A151">
        <v>151000</v>
      </c>
    </row>
    <row r="152" spans="1:1" x14ac:dyDescent="0.35">
      <c r="A152">
        <v>152000</v>
      </c>
    </row>
    <row r="153" spans="1:1" x14ac:dyDescent="0.35">
      <c r="A153">
        <v>153000</v>
      </c>
    </row>
    <row r="154" spans="1:1" x14ac:dyDescent="0.35">
      <c r="A154">
        <v>154000</v>
      </c>
    </row>
    <row r="155" spans="1:1" x14ac:dyDescent="0.35">
      <c r="A155">
        <v>155000</v>
      </c>
    </row>
    <row r="156" spans="1:1" x14ac:dyDescent="0.35">
      <c r="A156">
        <v>156000</v>
      </c>
    </row>
    <row r="157" spans="1:1" x14ac:dyDescent="0.35">
      <c r="A157">
        <v>157000</v>
      </c>
    </row>
    <row r="158" spans="1:1" x14ac:dyDescent="0.35">
      <c r="A158">
        <v>158000</v>
      </c>
    </row>
    <row r="159" spans="1:1" x14ac:dyDescent="0.35">
      <c r="A159">
        <v>159000</v>
      </c>
    </row>
    <row r="160" spans="1:1" x14ac:dyDescent="0.35">
      <c r="A160">
        <v>160000</v>
      </c>
    </row>
    <row r="161" spans="1:1" x14ac:dyDescent="0.35">
      <c r="A161">
        <v>161000</v>
      </c>
    </row>
    <row r="162" spans="1:1" x14ac:dyDescent="0.35">
      <c r="A162">
        <v>162000</v>
      </c>
    </row>
    <row r="163" spans="1:1" x14ac:dyDescent="0.35">
      <c r="A163">
        <v>163000</v>
      </c>
    </row>
    <row r="164" spans="1:1" x14ac:dyDescent="0.35">
      <c r="A164">
        <v>164000</v>
      </c>
    </row>
    <row r="165" spans="1:1" x14ac:dyDescent="0.35">
      <c r="A165">
        <v>165000</v>
      </c>
    </row>
    <row r="166" spans="1:1" x14ac:dyDescent="0.35">
      <c r="A166">
        <v>166000</v>
      </c>
    </row>
    <row r="167" spans="1:1" x14ac:dyDescent="0.35">
      <c r="A167">
        <v>167000</v>
      </c>
    </row>
    <row r="168" spans="1:1" x14ac:dyDescent="0.35">
      <c r="A168">
        <v>168000</v>
      </c>
    </row>
    <row r="169" spans="1:1" x14ac:dyDescent="0.35">
      <c r="A169">
        <v>169000</v>
      </c>
    </row>
    <row r="170" spans="1:1" x14ac:dyDescent="0.35">
      <c r="A170">
        <v>170000</v>
      </c>
    </row>
    <row r="171" spans="1:1" x14ac:dyDescent="0.35">
      <c r="A171">
        <v>171000</v>
      </c>
    </row>
    <row r="172" spans="1:1" x14ac:dyDescent="0.35">
      <c r="A172">
        <v>172000</v>
      </c>
    </row>
    <row r="173" spans="1:1" x14ac:dyDescent="0.35">
      <c r="A173">
        <v>173000</v>
      </c>
    </row>
    <row r="174" spans="1:1" x14ac:dyDescent="0.35">
      <c r="A174">
        <v>174000</v>
      </c>
    </row>
    <row r="175" spans="1:1" x14ac:dyDescent="0.35">
      <c r="A175">
        <v>175000</v>
      </c>
    </row>
    <row r="176" spans="1:1" x14ac:dyDescent="0.35">
      <c r="A176">
        <v>176000</v>
      </c>
    </row>
    <row r="177" spans="1:1" x14ac:dyDescent="0.35">
      <c r="A177">
        <v>177000</v>
      </c>
    </row>
    <row r="178" spans="1:1" x14ac:dyDescent="0.35">
      <c r="A178">
        <v>178000</v>
      </c>
    </row>
    <row r="179" spans="1:1" x14ac:dyDescent="0.35">
      <c r="A179">
        <v>179000</v>
      </c>
    </row>
    <row r="180" spans="1:1" x14ac:dyDescent="0.35">
      <c r="A180">
        <v>180000</v>
      </c>
    </row>
    <row r="181" spans="1:1" x14ac:dyDescent="0.35">
      <c r="A181">
        <v>181000</v>
      </c>
    </row>
    <row r="182" spans="1:1" x14ac:dyDescent="0.35">
      <c r="A182">
        <v>182000</v>
      </c>
    </row>
    <row r="183" spans="1:1" x14ac:dyDescent="0.35">
      <c r="A183">
        <v>183000</v>
      </c>
    </row>
    <row r="184" spans="1:1" x14ac:dyDescent="0.35">
      <c r="A184">
        <v>184000</v>
      </c>
    </row>
    <row r="185" spans="1:1" x14ac:dyDescent="0.35">
      <c r="A185">
        <v>185000</v>
      </c>
    </row>
    <row r="186" spans="1:1" x14ac:dyDescent="0.35">
      <c r="A186">
        <v>186000</v>
      </c>
    </row>
    <row r="187" spans="1:1" x14ac:dyDescent="0.35">
      <c r="A187">
        <v>187000</v>
      </c>
    </row>
    <row r="188" spans="1:1" x14ac:dyDescent="0.35">
      <c r="A188">
        <v>188000</v>
      </c>
    </row>
    <row r="189" spans="1:1" x14ac:dyDescent="0.35">
      <c r="A189">
        <v>189000</v>
      </c>
    </row>
    <row r="190" spans="1:1" x14ac:dyDescent="0.35">
      <c r="A190">
        <v>190000</v>
      </c>
    </row>
    <row r="191" spans="1:1" x14ac:dyDescent="0.35">
      <c r="A191">
        <v>191000</v>
      </c>
    </row>
    <row r="192" spans="1:1" x14ac:dyDescent="0.35">
      <c r="A192">
        <v>192000</v>
      </c>
    </row>
    <row r="193" spans="1:1" x14ac:dyDescent="0.35">
      <c r="A193">
        <v>193000</v>
      </c>
    </row>
    <row r="194" spans="1:1" x14ac:dyDescent="0.35">
      <c r="A194">
        <v>194000</v>
      </c>
    </row>
    <row r="195" spans="1:1" x14ac:dyDescent="0.35">
      <c r="A195">
        <v>195000</v>
      </c>
    </row>
    <row r="196" spans="1:1" x14ac:dyDescent="0.35">
      <c r="A196">
        <v>196000</v>
      </c>
    </row>
    <row r="197" spans="1:1" x14ac:dyDescent="0.35">
      <c r="A197">
        <v>197000</v>
      </c>
    </row>
    <row r="198" spans="1:1" x14ac:dyDescent="0.35">
      <c r="A198">
        <v>198000</v>
      </c>
    </row>
    <row r="199" spans="1:1" x14ac:dyDescent="0.35">
      <c r="A199">
        <v>199000</v>
      </c>
    </row>
    <row r="200" spans="1:1" x14ac:dyDescent="0.35">
      <c r="A200">
        <v>200000</v>
      </c>
    </row>
    <row r="201" spans="1:1" x14ac:dyDescent="0.35">
      <c r="A201">
        <v>201000</v>
      </c>
    </row>
    <row r="202" spans="1:1" x14ac:dyDescent="0.35">
      <c r="A202">
        <v>202000</v>
      </c>
    </row>
    <row r="203" spans="1:1" x14ac:dyDescent="0.35">
      <c r="A203">
        <v>203000</v>
      </c>
    </row>
    <row r="204" spans="1:1" x14ac:dyDescent="0.35">
      <c r="A204">
        <v>204000</v>
      </c>
    </row>
    <row r="205" spans="1:1" x14ac:dyDescent="0.35">
      <c r="A205">
        <v>205000</v>
      </c>
    </row>
    <row r="206" spans="1:1" x14ac:dyDescent="0.35">
      <c r="A206">
        <v>206000</v>
      </c>
    </row>
    <row r="207" spans="1:1" x14ac:dyDescent="0.35">
      <c r="A207">
        <v>207000</v>
      </c>
    </row>
    <row r="208" spans="1:1" x14ac:dyDescent="0.35">
      <c r="A208">
        <v>208000</v>
      </c>
    </row>
    <row r="209" spans="1:1" x14ac:dyDescent="0.35">
      <c r="A209">
        <v>209000</v>
      </c>
    </row>
    <row r="210" spans="1:1" x14ac:dyDescent="0.35">
      <c r="A210">
        <v>210000</v>
      </c>
    </row>
    <row r="211" spans="1:1" x14ac:dyDescent="0.35">
      <c r="A211">
        <v>211000</v>
      </c>
    </row>
    <row r="212" spans="1:1" x14ac:dyDescent="0.35">
      <c r="A212">
        <v>212000</v>
      </c>
    </row>
    <row r="213" spans="1:1" x14ac:dyDescent="0.35">
      <c r="A213">
        <v>213000</v>
      </c>
    </row>
    <row r="214" spans="1:1" x14ac:dyDescent="0.35">
      <c r="A214">
        <v>214000</v>
      </c>
    </row>
    <row r="215" spans="1:1" x14ac:dyDescent="0.35">
      <c r="A215">
        <v>215000</v>
      </c>
    </row>
    <row r="216" spans="1:1" x14ac:dyDescent="0.35">
      <c r="A216">
        <v>216000</v>
      </c>
    </row>
    <row r="217" spans="1:1" x14ac:dyDescent="0.35">
      <c r="A217">
        <v>217000</v>
      </c>
    </row>
    <row r="218" spans="1:1" x14ac:dyDescent="0.35">
      <c r="A218">
        <v>218000</v>
      </c>
    </row>
    <row r="219" spans="1:1" x14ac:dyDescent="0.35">
      <c r="A219">
        <v>219000</v>
      </c>
    </row>
    <row r="220" spans="1:1" x14ac:dyDescent="0.35">
      <c r="A220">
        <v>220000</v>
      </c>
    </row>
    <row r="221" spans="1:1" x14ac:dyDescent="0.35">
      <c r="A221">
        <v>221000</v>
      </c>
    </row>
    <row r="222" spans="1:1" x14ac:dyDescent="0.35">
      <c r="A222">
        <v>222000</v>
      </c>
    </row>
    <row r="223" spans="1:1" x14ac:dyDescent="0.35">
      <c r="A223">
        <v>223000</v>
      </c>
    </row>
    <row r="224" spans="1:1" x14ac:dyDescent="0.35">
      <c r="A224">
        <v>224000</v>
      </c>
    </row>
    <row r="225" spans="1:1" x14ac:dyDescent="0.35">
      <c r="A225">
        <v>225000</v>
      </c>
    </row>
    <row r="226" spans="1:1" x14ac:dyDescent="0.35">
      <c r="A226">
        <v>226000</v>
      </c>
    </row>
    <row r="227" spans="1:1" x14ac:dyDescent="0.35">
      <c r="A227">
        <v>227000</v>
      </c>
    </row>
    <row r="228" spans="1:1" x14ac:dyDescent="0.35">
      <c r="A228">
        <v>228000</v>
      </c>
    </row>
    <row r="229" spans="1:1" x14ac:dyDescent="0.35">
      <c r="A229">
        <v>229000</v>
      </c>
    </row>
    <row r="230" spans="1:1" x14ac:dyDescent="0.35">
      <c r="A230">
        <v>230000</v>
      </c>
    </row>
    <row r="231" spans="1:1" x14ac:dyDescent="0.35">
      <c r="A231">
        <v>231000</v>
      </c>
    </row>
    <row r="232" spans="1:1" x14ac:dyDescent="0.35">
      <c r="A232">
        <v>232000</v>
      </c>
    </row>
    <row r="233" spans="1:1" x14ac:dyDescent="0.35">
      <c r="A233">
        <v>233000</v>
      </c>
    </row>
    <row r="234" spans="1:1" x14ac:dyDescent="0.35">
      <c r="A234">
        <v>234000</v>
      </c>
    </row>
    <row r="235" spans="1:1" x14ac:dyDescent="0.35">
      <c r="A235">
        <v>235000</v>
      </c>
    </row>
    <row r="236" spans="1:1" x14ac:dyDescent="0.35">
      <c r="A236">
        <v>236000</v>
      </c>
    </row>
    <row r="237" spans="1:1" x14ac:dyDescent="0.35">
      <c r="A237">
        <v>237000</v>
      </c>
    </row>
    <row r="238" spans="1:1" x14ac:dyDescent="0.35">
      <c r="A238">
        <v>238000</v>
      </c>
    </row>
    <row r="239" spans="1:1" x14ac:dyDescent="0.35">
      <c r="A239">
        <v>239000</v>
      </c>
    </row>
    <row r="240" spans="1:1" x14ac:dyDescent="0.35">
      <c r="A240">
        <v>240000</v>
      </c>
    </row>
    <row r="241" spans="1:1" x14ac:dyDescent="0.35">
      <c r="A241">
        <v>241000</v>
      </c>
    </row>
    <row r="242" spans="1:1" x14ac:dyDescent="0.35">
      <c r="A242">
        <v>242000</v>
      </c>
    </row>
    <row r="243" spans="1:1" x14ac:dyDescent="0.35">
      <c r="A243">
        <v>243000</v>
      </c>
    </row>
    <row r="244" spans="1:1" x14ac:dyDescent="0.35">
      <c r="A244">
        <v>244000</v>
      </c>
    </row>
    <row r="245" spans="1:1" x14ac:dyDescent="0.35">
      <c r="A245">
        <v>245000</v>
      </c>
    </row>
    <row r="246" spans="1:1" x14ac:dyDescent="0.35">
      <c r="A246">
        <v>246000</v>
      </c>
    </row>
    <row r="247" spans="1:1" x14ac:dyDescent="0.35">
      <c r="A247">
        <v>247000</v>
      </c>
    </row>
    <row r="248" spans="1:1" x14ac:dyDescent="0.35">
      <c r="A248">
        <v>248000</v>
      </c>
    </row>
    <row r="249" spans="1:1" x14ac:dyDescent="0.35">
      <c r="A249">
        <v>249000</v>
      </c>
    </row>
    <row r="250" spans="1:1" x14ac:dyDescent="0.35">
      <c r="A250">
        <v>250000</v>
      </c>
    </row>
    <row r="251" spans="1:1" x14ac:dyDescent="0.35">
      <c r="A251">
        <v>251000</v>
      </c>
    </row>
    <row r="252" spans="1:1" x14ac:dyDescent="0.35">
      <c r="A252">
        <v>252000</v>
      </c>
    </row>
    <row r="253" spans="1:1" x14ac:dyDescent="0.35">
      <c r="A253">
        <v>253000</v>
      </c>
    </row>
    <row r="254" spans="1:1" x14ac:dyDescent="0.35">
      <c r="A254">
        <v>254000</v>
      </c>
    </row>
    <row r="255" spans="1:1" x14ac:dyDescent="0.35">
      <c r="A255">
        <v>255000</v>
      </c>
    </row>
    <row r="256" spans="1:1" x14ac:dyDescent="0.35">
      <c r="A256">
        <v>256000</v>
      </c>
    </row>
    <row r="257" spans="1:1" x14ac:dyDescent="0.35">
      <c r="A257">
        <v>257000</v>
      </c>
    </row>
    <row r="258" spans="1:1" x14ac:dyDescent="0.35">
      <c r="A258">
        <v>258000</v>
      </c>
    </row>
    <row r="259" spans="1:1" x14ac:dyDescent="0.35">
      <c r="A259">
        <v>259000</v>
      </c>
    </row>
    <row r="260" spans="1:1" x14ac:dyDescent="0.35">
      <c r="A260">
        <v>260000</v>
      </c>
    </row>
    <row r="261" spans="1:1" x14ac:dyDescent="0.35">
      <c r="A261">
        <v>261000</v>
      </c>
    </row>
    <row r="262" spans="1:1" x14ac:dyDescent="0.35">
      <c r="A262">
        <v>262000</v>
      </c>
    </row>
    <row r="263" spans="1:1" x14ac:dyDescent="0.35">
      <c r="A263">
        <v>263000</v>
      </c>
    </row>
    <row r="264" spans="1:1" x14ac:dyDescent="0.35">
      <c r="A264">
        <v>264000</v>
      </c>
    </row>
    <row r="265" spans="1:1" x14ac:dyDescent="0.35">
      <c r="A265">
        <v>265000</v>
      </c>
    </row>
    <row r="266" spans="1:1" x14ac:dyDescent="0.35">
      <c r="A266">
        <v>266000</v>
      </c>
    </row>
    <row r="267" spans="1:1" x14ac:dyDescent="0.35">
      <c r="A267">
        <v>267000</v>
      </c>
    </row>
    <row r="268" spans="1:1" x14ac:dyDescent="0.35">
      <c r="A268">
        <v>268000</v>
      </c>
    </row>
    <row r="269" spans="1:1" x14ac:dyDescent="0.35">
      <c r="A269">
        <v>269000</v>
      </c>
    </row>
    <row r="270" spans="1:1" x14ac:dyDescent="0.35">
      <c r="A270">
        <v>270000</v>
      </c>
    </row>
    <row r="271" spans="1:1" x14ac:dyDescent="0.35">
      <c r="A271">
        <v>271000</v>
      </c>
    </row>
    <row r="272" spans="1:1" x14ac:dyDescent="0.35">
      <c r="A272">
        <v>272000</v>
      </c>
    </row>
    <row r="273" spans="1:1" x14ac:dyDescent="0.35">
      <c r="A273">
        <v>273000</v>
      </c>
    </row>
    <row r="274" spans="1:1" x14ac:dyDescent="0.35">
      <c r="A274">
        <v>274000</v>
      </c>
    </row>
    <row r="275" spans="1:1" x14ac:dyDescent="0.35">
      <c r="A275">
        <v>275000</v>
      </c>
    </row>
    <row r="276" spans="1:1" x14ac:dyDescent="0.35">
      <c r="A276">
        <v>276000</v>
      </c>
    </row>
    <row r="277" spans="1:1" x14ac:dyDescent="0.35">
      <c r="A277">
        <v>277000</v>
      </c>
    </row>
    <row r="278" spans="1:1" x14ac:dyDescent="0.35">
      <c r="A278">
        <v>278000</v>
      </c>
    </row>
    <row r="279" spans="1:1" x14ac:dyDescent="0.35">
      <c r="A279">
        <v>279000</v>
      </c>
    </row>
    <row r="280" spans="1:1" x14ac:dyDescent="0.35">
      <c r="A280">
        <v>280000</v>
      </c>
    </row>
    <row r="281" spans="1:1" x14ac:dyDescent="0.35">
      <c r="A281">
        <v>281000</v>
      </c>
    </row>
    <row r="282" spans="1:1" x14ac:dyDescent="0.35">
      <c r="A282">
        <v>282000</v>
      </c>
    </row>
    <row r="283" spans="1:1" x14ac:dyDescent="0.35">
      <c r="A283">
        <v>283000</v>
      </c>
    </row>
    <row r="284" spans="1:1" x14ac:dyDescent="0.35">
      <c r="A284">
        <v>284000</v>
      </c>
    </row>
    <row r="285" spans="1:1" x14ac:dyDescent="0.35">
      <c r="A285">
        <v>285000</v>
      </c>
    </row>
    <row r="286" spans="1:1" x14ac:dyDescent="0.35">
      <c r="A286">
        <v>286000</v>
      </c>
    </row>
    <row r="287" spans="1:1" x14ac:dyDescent="0.35">
      <c r="A287">
        <v>287000</v>
      </c>
    </row>
    <row r="288" spans="1:1" x14ac:dyDescent="0.35">
      <c r="A288">
        <v>288000</v>
      </c>
    </row>
    <row r="289" spans="1:1" x14ac:dyDescent="0.35">
      <c r="A289">
        <v>289000</v>
      </c>
    </row>
    <row r="290" spans="1:1" x14ac:dyDescent="0.35">
      <c r="A290">
        <v>290000</v>
      </c>
    </row>
    <row r="291" spans="1:1" x14ac:dyDescent="0.35">
      <c r="A291">
        <v>291000</v>
      </c>
    </row>
    <row r="292" spans="1:1" x14ac:dyDescent="0.35">
      <c r="A292">
        <v>292000</v>
      </c>
    </row>
    <row r="293" spans="1:1" x14ac:dyDescent="0.35">
      <c r="A293">
        <v>293000</v>
      </c>
    </row>
    <row r="294" spans="1:1" x14ac:dyDescent="0.35">
      <c r="A294">
        <v>294000</v>
      </c>
    </row>
    <row r="295" spans="1:1" x14ac:dyDescent="0.35">
      <c r="A295">
        <v>295000</v>
      </c>
    </row>
    <row r="296" spans="1:1" x14ac:dyDescent="0.35">
      <c r="A296">
        <v>296000</v>
      </c>
    </row>
    <row r="297" spans="1:1" x14ac:dyDescent="0.35">
      <c r="A297">
        <v>297000</v>
      </c>
    </row>
    <row r="298" spans="1:1" x14ac:dyDescent="0.35">
      <c r="A298">
        <v>298000</v>
      </c>
    </row>
    <row r="299" spans="1:1" x14ac:dyDescent="0.35">
      <c r="A299">
        <v>299000</v>
      </c>
    </row>
    <row r="300" spans="1:1" x14ac:dyDescent="0.35">
      <c r="A300">
        <v>300000</v>
      </c>
    </row>
    <row r="301" spans="1:1" x14ac:dyDescent="0.35">
      <c r="A301">
        <v>301000</v>
      </c>
    </row>
    <row r="302" spans="1:1" x14ac:dyDescent="0.35">
      <c r="A302">
        <v>302000</v>
      </c>
    </row>
    <row r="303" spans="1:1" x14ac:dyDescent="0.35">
      <c r="A303">
        <v>303000</v>
      </c>
    </row>
    <row r="304" spans="1:1" x14ac:dyDescent="0.35">
      <c r="A304">
        <v>304000</v>
      </c>
    </row>
    <row r="305" spans="1:1" x14ac:dyDescent="0.35">
      <c r="A305">
        <v>305000</v>
      </c>
    </row>
    <row r="306" spans="1:1" x14ac:dyDescent="0.35">
      <c r="A306">
        <v>306000</v>
      </c>
    </row>
    <row r="307" spans="1:1" x14ac:dyDescent="0.35">
      <c r="A307">
        <v>307000</v>
      </c>
    </row>
    <row r="308" spans="1:1" x14ac:dyDescent="0.35">
      <c r="A308">
        <v>308000</v>
      </c>
    </row>
    <row r="309" spans="1:1" x14ac:dyDescent="0.35">
      <c r="A309">
        <v>309000</v>
      </c>
    </row>
    <row r="310" spans="1:1" x14ac:dyDescent="0.35">
      <c r="A310">
        <v>310000</v>
      </c>
    </row>
    <row r="311" spans="1:1" x14ac:dyDescent="0.35">
      <c r="A311">
        <v>311000</v>
      </c>
    </row>
    <row r="312" spans="1:1" x14ac:dyDescent="0.35">
      <c r="A312">
        <v>312000</v>
      </c>
    </row>
    <row r="313" spans="1:1" x14ac:dyDescent="0.35">
      <c r="A313">
        <v>313000</v>
      </c>
    </row>
    <row r="314" spans="1:1" x14ac:dyDescent="0.35">
      <c r="A314">
        <v>314000</v>
      </c>
    </row>
    <row r="315" spans="1:1" x14ac:dyDescent="0.35">
      <c r="A315">
        <v>315000</v>
      </c>
    </row>
    <row r="316" spans="1:1" x14ac:dyDescent="0.35">
      <c r="A316">
        <v>316000</v>
      </c>
    </row>
    <row r="317" spans="1:1" x14ac:dyDescent="0.35">
      <c r="A317">
        <v>317000</v>
      </c>
    </row>
    <row r="318" spans="1:1" x14ac:dyDescent="0.35">
      <c r="A318">
        <v>318000</v>
      </c>
    </row>
    <row r="319" spans="1:1" x14ac:dyDescent="0.35">
      <c r="A319">
        <v>319000</v>
      </c>
    </row>
    <row r="320" spans="1:1" x14ac:dyDescent="0.35">
      <c r="A320">
        <v>320000</v>
      </c>
    </row>
    <row r="321" spans="1:1" x14ac:dyDescent="0.35">
      <c r="A321">
        <v>321000</v>
      </c>
    </row>
    <row r="322" spans="1:1" x14ac:dyDescent="0.35">
      <c r="A322">
        <v>322000</v>
      </c>
    </row>
    <row r="323" spans="1:1" x14ac:dyDescent="0.35">
      <c r="A323">
        <v>323000</v>
      </c>
    </row>
    <row r="324" spans="1:1" x14ac:dyDescent="0.35">
      <c r="A324">
        <v>324000</v>
      </c>
    </row>
    <row r="325" spans="1:1" x14ac:dyDescent="0.35">
      <c r="A325">
        <v>325000</v>
      </c>
    </row>
    <row r="326" spans="1:1" x14ac:dyDescent="0.35">
      <c r="A326">
        <v>326000</v>
      </c>
    </row>
    <row r="327" spans="1:1" x14ac:dyDescent="0.35">
      <c r="A327">
        <v>327000</v>
      </c>
    </row>
    <row r="328" spans="1:1" x14ac:dyDescent="0.35">
      <c r="A328">
        <v>328000</v>
      </c>
    </row>
    <row r="329" spans="1:1" x14ac:dyDescent="0.35">
      <c r="A329">
        <v>329000</v>
      </c>
    </row>
    <row r="330" spans="1:1" x14ac:dyDescent="0.35">
      <c r="A330">
        <v>330000</v>
      </c>
    </row>
    <row r="331" spans="1:1" x14ac:dyDescent="0.35">
      <c r="A331">
        <v>331000</v>
      </c>
    </row>
    <row r="332" spans="1:1" x14ac:dyDescent="0.35">
      <c r="A332">
        <v>332000</v>
      </c>
    </row>
    <row r="333" spans="1:1" x14ac:dyDescent="0.35">
      <c r="A333">
        <v>333000</v>
      </c>
    </row>
    <row r="334" spans="1:1" x14ac:dyDescent="0.35">
      <c r="A334">
        <v>334000</v>
      </c>
    </row>
    <row r="335" spans="1:1" x14ac:dyDescent="0.35">
      <c r="A335">
        <v>335000</v>
      </c>
    </row>
    <row r="336" spans="1:1" x14ac:dyDescent="0.35">
      <c r="A336">
        <v>336000</v>
      </c>
    </row>
    <row r="337" spans="1:1" x14ac:dyDescent="0.35">
      <c r="A337">
        <v>337000</v>
      </c>
    </row>
    <row r="338" spans="1:1" x14ac:dyDescent="0.35">
      <c r="A338">
        <v>338000</v>
      </c>
    </row>
    <row r="339" spans="1:1" x14ac:dyDescent="0.35">
      <c r="A339">
        <v>339000</v>
      </c>
    </row>
    <row r="340" spans="1:1" x14ac:dyDescent="0.35">
      <c r="A340">
        <v>340000</v>
      </c>
    </row>
    <row r="341" spans="1:1" x14ac:dyDescent="0.35">
      <c r="A341">
        <v>341000</v>
      </c>
    </row>
    <row r="342" spans="1:1" x14ac:dyDescent="0.35">
      <c r="A342">
        <v>342000</v>
      </c>
    </row>
    <row r="343" spans="1:1" x14ac:dyDescent="0.35">
      <c r="A343">
        <v>343000</v>
      </c>
    </row>
    <row r="344" spans="1:1" x14ac:dyDescent="0.35">
      <c r="A344">
        <v>344000</v>
      </c>
    </row>
    <row r="345" spans="1:1" x14ac:dyDescent="0.35">
      <c r="A345">
        <v>345000</v>
      </c>
    </row>
    <row r="346" spans="1:1" x14ac:dyDescent="0.35">
      <c r="A346">
        <v>346000</v>
      </c>
    </row>
    <row r="347" spans="1:1" x14ac:dyDescent="0.35">
      <c r="A347">
        <v>347000</v>
      </c>
    </row>
    <row r="348" spans="1:1" x14ac:dyDescent="0.35">
      <c r="A348">
        <v>348000</v>
      </c>
    </row>
    <row r="349" spans="1:1" x14ac:dyDescent="0.35">
      <c r="A349">
        <v>349000</v>
      </c>
    </row>
    <row r="350" spans="1:1" x14ac:dyDescent="0.35">
      <c r="A350">
        <v>350000</v>
      </c>
    </row>
    <row r="351" spans="1:1" x14ac:dyDescent="0.35">
      <c r="A351">
        <v>351000</v>
      </c>
    </row>
    <row r="352" spans="1:1" x14ac:dyDescent="0.35">
      <c r="A352">
        <v>352000</v>
      </c>
    </row>
    <row r="353" spans="1:1" x14ac:dyDescent="0.35">
      <c r="A353">
        <v>353000</v>
      </c>
    </row>
    <row r="354" spans="1:1" x14ac:dyDescent="0.35">
      <c r="A354">
        <v>354000</v>
      </c>
    </row>
    <row r="355" spans="1:1" x14ac:dyDescent="0.35">
      <c r="A355">
        <v>355000</v>
      </c>
    </row>
    <row r="356" spans="1:1" x14ac:dyDescent="0.35">
      <c r="A356">
        <v>356000</v>
      </c>
    </row>
    <row r="357" spans="1:1" x14ac:dyDescent="0.35">
      <c r="A357">
        <v>357000</v>
      </c>
    </row>
    <row r="358" spans="1:1" x14ac:dyDescent="0.35">
      <c r="A358">
        <v>358000</v>
      </c>
    </row>
    <row r="359" spans="1:1" x14ac:dyDescent="0.35">
      <c r="A359">
        <v>359000</v>
      </c>
    </row>
    <row r="360" spans="1:1" x14ac:dyDescent="0.35">
      <c r="A360">
        <v>360000</v>
      </c>
    </row>
    <row r="361" spans="1:1" x14ac:dyDescent="0.35">
      <c r="A361">
        <v>361000</v>
      </c>
    </row>
    <row r="362" spans="1:1" x14ac:dyDescent="0.35">
      <c r="A362">
        <v>362000</v>
      </c>
    </row>
    <row r="363" spans="1:1" x14ac:dyDescent="0.35">
      <c r="A363">
        <v>363000</v>
      </c>
    </row>
    <row r="364" spans="1:1" x14ac:dyDescent="0.35">
      <c r="A364">
        <v>364000</v>
      </c>
    </row>
    <row r="365" spans="1:1" x14ac:dyDescent="0.35">
      <c r="A365">
        <v>365000</v>
      </c>
    </row>
    <row r="366" spans="1:1" x14ac:dyDescent="0.35">
      <c r="A366">
        <v>366000</v>
      </c>
    </row>
    <row r="367" spans="1:1" x14ac:dyDescent="0.35">
      <c r="A367">
        <v>367000</v>
      </c>
    </row>
    <row r="368" spans="1:1" x14ac:dyDescent="0.35">
      <c r="A368">
        <v>368000</v>
      </c>
    </row>
    <row r="369" spans="1:1" x14ac:dyDescent="0.35">
      <c r="A369">
        <v>369000</v>
      </c>
    </row>
    <row r="370" spans="1:1" x14ac:dyDescent="0.35">
      <c r="A370">
        <v>370000</v>
      </c>
    </row>
    <row r="371" spans="1:1" x14ac:dyDescent="0.35">
      <c r="A371">
        <v>371000</v>
      </c>
    </row>
    <row r="372" spans="1:1" x14ac:dyDescent="0.35">
      <c r="A372">
        <v>372000</v>
      </c>
    </row>
    <row r="373" spans="1:1" x14ac:dyDescent="0.35">
      <c r="A373">
        <v>373000</v>
      </c>
    </row>
    <row r="374" spans="1:1" x14ac:dyDescent="0.35">
      <c r="A374">
        <v>374000</v>
      </c>
    </row>
    <row r="375" spans="1:1" x14ac:dyDescent="0.35">
      <c r="A375">
        <v>375000</v>
      </c>
    </row>
    <row r="376" spans="1:1" x14ac:dyDescent="0.35">
      <c r="A376">
        <v>376000</v>
      </c>
    </row>
    <row r="377" spans="1:1" x14ac:dyDescent="0.35">
      <c r="A377">
        <v>377000</v>
      </c>
    </row>
    <row r="378" spans="1:1" x14ac:dyDescent="0.35">
      <c r="A378">
        <v>378000</v>
      </c>
    </row>
    <row r="379" spans="1:1" x14ac:dyDescent="0.35">
      <c r="A379">
        <v>379000</v>
      </c>
    </row>
    <row r="380" spans="1:1" x14ac:dyDescent="0.35">
      <c r="A380">
        <v>380000</v>
      </c>
    </row>
    <row r="381" spans="1:1" x14ac:dyDescent="0.35">
      <c r="A381">
        <v>381000</v>
      </c>
    </row>
    <row r="382" spans="1:1" x14ac:dyDescent="0.35">
      <c r="A382">
        <v>382000</v>
      </c>
    </row>
    <row r="383" spans="1:1" x14ac:dyDescent="0.35">
      <c r="A383">
        <v>383000</v>
      </c>
    </row>
    <row r="384" spans="1:1" x14ac:dyDescent="0.35">
      <c r="A384">
        <v>384000</v>
      </c>
    </row>
    <row r="385" spans="1:1" x14ac:dyDescent="0.35">
      <c r="A385">
        <v>385000</v>
      </c>
    </row>
    <row r="386" spans="1:1" x14ac:dyDescent="0.35">
      <c r="A386">
        <v>386000</v>
      </c>
    </row>
    <row r="387" spans="1:1" x14ac:dyDescent="0.35">
      <c r="A387">
        <v>387000</v>
      </c>
    </row>
    <row r="388" spans="1:1" x14ac:dyDescent="0.35">
      <c r="A388">
        <v>388000</v>
      </c>
    </row>
    <row r="389" spans="1:1" x14ac:dyDescent="0.35">
      <c r="A389">
        <v>389000</v>
      </c>
    </row>
    <row r="390" spans="1:1" x14ac:dyDescent="0.35">
      <c r="A390">
        <v>390000</v>
      </c>
    </row>
    <row r="391" spans="1:1" x14ac:dyDescent="0.35">
      <c r="A391">
        <v>391000</v>
      </c>
    </row>
    <row r="392" spans="1:1" x14ac:dyDescent="0.35">
      <c r="A392">
        <v>392000</v>
      </c>
    </row>
    <row r="393" spans="1:1" x14ac:dyDescent="0.35">
      <c r="A393">
        <v>393000</v>
      </c>
    </row>
    <row r="394" spans="1:1" x14ac:dyDescent="0.35">
      <c r="A394">
        <v>394000</v>
      </c>
    </row>
    <row r="395" spans="1:1" x14ac:dyDescent="0.35">
      <c r="A395">
        <v>395000</v>
      </c>
    </row>
    <row r="396" spans="1:1" x14ac:dyDescent="0.35">
      <c r="A396">
        <v>396000</v>
      </c>
    </row>
    <row r="397" spans="1:1" x14ac:dyDescent="0.35">
      <c r="A397">
        <v>397000</v>
      </c>
    </row>
    <row r="398" spans="1:1" x14ac:dyDescent="0.35">
      <c r="A398">
        <v>398000</v>
      </c>
    </row>
    <row r="399" spans="1:1" x14ac:dyDescent="0.35">
      <c r="A399">
        <v>399000</v>
      </c>
    </row>
    <row r="400" spans="1:1" x14ac:dyDescent="0.35">
      <c r="A400">
        <v>400000</v>
      </c>
    </row>
    <row r="401" spans="1:1" x14ac:dyDescent="0.35">
      <c r="A401">
        <v>401000</v>
      </c>
    </row>
    <row r="402" spans="1:1" x14ac:dyDescent="0.35">
      <c r="A402">
        <v>402000</v>
      </c>
    </row>
    <row r="403" spans="1:1" x14ac:dyDescent="0.35">
      <c r="A403">
        <v>403000</v>
      </c>
    </row>
    <row r="404" spans="1:1" x14ac:dyDescent="0.35">
      <c r="A404">
        <v>404000</v>
      </c>
    </row>
    <row r="405" spans="1:1" x14ac:dyDescent="0.35">
      <c r="A405">
        <v>405000</v>
      </c>
    </row>
    <row r="406" spans="1:1" x14ac:dyDescent="0.35">
      <c r="A406">
        <v>406000</v>
      </c>
    </row>
    <row r="407" spans="1:1" x14ac:dyDescent="0.35">
      <c r="A407">
        <v>407000</v>
      </c>
    </row>
    <row r="408" spans="1:1" x14ac:dyDescent="0.35">
      <c r="A408">
        <v>408000</v>
      </c>
    </row>
    <row r="409" spans="1:1" x14ac:dyDescent="0.35">
      <c r="A409">
        <v>409000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rightToLeft="1" workbookViewId="0">
      <selection activeCell="W16" sqref="W16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A1</vt:lpstr>
      <vt:lpstr>A2</vt:lpstr>
      <vt:lpstr>Sheet2</vt:lpstr>
      <vt:lpstr>Sheet3</vt:lpstr>
      <vt:lpstr>Sheet1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'A1'!Print_Area</vt:lpstr>
      <vt:lpstr>'A2'!Print_Area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2022-12-11T07:40:53Z</dcterms:modified>
</cp:coreProperties>
</file>