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دلنيايى جورى\دلنيايي جؤرى 2023-2024\2024\"/>
    </mc:Choice>
  </mc:AlternateContent>
  <xr:revisionPtr revIDLastSave="0" documentId="13_ncr:1_{06976A2F-7C66-4828-97D0-79F253EABAE1}" xr6:coauthVersionLast="47" xr6:coauthVersionMax="47" xr10:uidLastSave="{00000000-0000-0000-0000-000000000000}"/>
  <bookViews>
    <workbookView xWindow="-108" yWindow="-108" windowWidth="16608" windowHeight="9432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<sst xmlns="http://schemas.openxmlformats.org/spreadsheetml/2006/main" count="203" uniqueCount="169">
  <si>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</si>
  <si>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</si>
  <si>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</si>
  <si>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</si>
  <si>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</si>
  <si>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</si>
  <si>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</si>
  <si>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</si>
  <si>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</si>
  <si>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</si>
  <si>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</si>
  <si>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</si>
  <si>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</si>
  <si>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</si>
  <si>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</si>
  <si>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</si>
  <si>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</si>
  <si>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</si>
  <si>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</si>
  <si>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</si>
  <si>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</si>
  <si>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</si>
  <si>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</si>
  <si>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</si>
  <si>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</si>
  <si>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</si>
  <si>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</si>
  <si>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</si>
  <si>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</si>
  <si>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</si>
  <si>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</si>
  <si>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</si>
  <si>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</si>
  <si>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</si>
  <si>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</si>
  <si>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</si>
  <si>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</si>
  <si>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</si>
  <si>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</si>
  <si>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</si>
  <si>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</si>
  <si>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</si>
  <si>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</si>
  <si>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</si>
  <si>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</si>
  <si>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</si>
  <si>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</si>
  <si>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</si>
  <si>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</si>
  <si>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</si>
  <si>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</si>
  <si>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</si>
  <si>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</si>
  <si>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</si>
  <si>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</si>
  <si>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</si>
  <si>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</si>
  <si>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</si>
  <si>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</si>
  <si>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</si>
  <si>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</si>
  <si>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</si>
  <si>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</si>
  <si>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</si>
  <si>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</si>
  <si>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</si>
  <si>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</si>
  <si>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</si>
  <si>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</si>
  <si>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</si>
  <si>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</si>
  <si>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</si>
  <si>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</si>
  <si>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</si>
  <si>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</si>
  <si>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</si>
  <si>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</si>
  <si>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</si>
  <si>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</si>
  <si>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</si>
  <si>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</si>
  <si>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</si>
  <si>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</si>
  <si>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</si>
  <si>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</si>
  <si>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</si>
  <si>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</si>
  <si>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</si>
  <si>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</si>
  <si>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</si>
  <si>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</si>
  <si>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</si>
  <si>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</si>
  <si>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</si>
  <si>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</si>
  <si>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</si>
  <si>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</si>
  <si>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</si>
  <si>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</si>
  <si>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</si>
  <si>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</si>
  <si>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</si>
  <si>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</si>
  <si>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</si>
  <si>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</si>
  <si>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</si>
  <si>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</si>
  <si>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</si>
  <si>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</si>
  <si>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</si>
  <si>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</si>
  <si>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</si>
  <si>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</si>
  <si>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</si>
  <si>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</si>
  <si>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</si>
  <si>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</si>
  <si>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</si>
  <si>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</si>
  <si>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</si>
  <si>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</si>
  <si>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</si>
  <si>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</si>
  <si>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</si>
  <si>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</si>
  <si>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</si>
  <si>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</si>
  <si>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</si>
  <si>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</si>
  <si>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</si>
  <si>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</si>
  <si>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</si>
  <si>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</si>
  <si>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</si>
  <si>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</si>
  <si>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</si>
  <si>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</si>
  <si>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</si>
  <si>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</si>
  <si>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</si>
  <si>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</si>
  <si>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</si>
  <si>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</si>
  <si>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</si>
  <si>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</si>
  <si>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</si>
  <si>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</si>
  <si>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</si>
  <si>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</si>
  <si>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</si>
  <si>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</si>
  <si>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</si>
  <si>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</si>
  <si>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</si>
  <si>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</si>
  <si>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</si>
  <si>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</si>
  <si>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</si>
  <si>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</si>
  <si>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</si>
  <si>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</si>
  <si>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</si>
  <si>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</si>
  <si>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</si>
  <si>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</si>
  <si>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</si>
  <si>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ابراهيم ياسين طه</t>
  </si>
  <si>
    <t>شيوةكارى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</si>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</sst>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B1" zoomScale="110" zoomScaleNormal="110" zoomScaleSheetLayoutView="100" workbookViewId="0">
      <selection activeCell="D74" sqref="D74"/>
    </sheetView>
  </sheetViews>
  <sheetFormatPr defaultColWidth="14.44140625" defaultRowHeight="15.75" customHeight="1" x14ac:dyDescent="0.25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5.6" x14ac:dyDescent="0.3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24</v>
      </c>
    </row>
    <row r="3" spans="1:13" ht="15.6" x14ac:dyDescent="0.3">
      <c r="A3" s="92" t="s">
        <v>42</v>
      </c>
      <c r="B3" s="93"/>
      <c r="C3" s="100" t="s">
        <v>49</v>
      </c>
      <c r="D3" s="101"/>
      <c r="E3" s="4" t="s">
        <v>11</v>
      </c>
      <c r="F3" s="9">
        <f t="shared" ref="F3" si="0">E67</f>
        <v>77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101</v>
      </c>
    </row>
    <row r="5" spans="1:13" ht="15.6" x14ac:dyDescent="0.3">
      <c r="A5" s="92" t="s">
        <v>44</v>
      </c>
      <c r="B5" s="93"/>
      <c r="C5" s="100" t="s">
        <v>168</v>
      </c>
      <c r="D5" s="101"/>
      <c r="E5" s="1"/>
      <c r="F5" s="1"/>
    </row>
    <row r="6" spans="1:13" ht="17.399999999999999" x14ac:dyDescent="0.3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5">
      <c r="A7" s="39">
        <v>-1</v>
      </c>
      <c r="B7" s="45" t="s">
        <v>149</v>
      </c>
      <c r="C7" s="37">
        <v>1</v>
      </c>
      <c r="D7" s="36">
        <v>20</v>
      </c>
      <c r="E7" s="22">
        <f>D7</f>
        <v>20</v>
      </c>
      <c r="F7" s="102" t="s">
        <v>146</v>
      </c>
      <c r="G7" s="102"/>
      <c r="H7" s="102"/>
      <c r="I7" s="102"/>
    </row>
    <row r="8" spans="1:13" ht="14.25" customHeight="1" x14ac:dyDescent="0.25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 x14ac:dyDescent="0.2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5">
      <c r="A14" s="25" t="s">
        <v>65</v>
      </c>
      <c r="B14" s="49"/>
      <c r="C14" s="25"/>
      <c r="D14" s="25"/>
      <c r="E14" s="26">
        <f>SUM(E7:E13)</f>
        <v>20</v>
      </c>
      <c r="F14" s="102"/>
      <c r="G14" s="102"/>
      <c r="H14" s="102"/>
      <c r="I14" s="102"/>
    </row>
    <row r="15" spans="1:13" ht="23.25" customHeight="1" x14ac:dyDescent="0.3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5">
      <c r="A18" s="39">
        <v>-10</v>
      </c>
      <c r="B18" s="50" t="s">
        <v>69</v>
      </c>
      <c r="C18" s="38">
        <v>2</v>
      </c>
      <c r="D18" s="35">
        <v>2</v>
      </c>
      <c r="E18" s="23">
        <f t="shared" si="3"/>
        <v>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5">
      <c r="A23" s="24" t="s">
        <v>78</v>
      </c>
      <c r="B23" s="51"/>
      <c r="C23" s="24"/>
      <c r="D23" s="24"/>
      <c r="E23" s="26">
        <f>SUM(E16:E22)</f>
        <v>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5">
      <c r="A32" s="40">
        <v>-22</v>
      </c>
      <c r="B32" s="45" t="s">
        <v>25</v>
      </c>
      <c r="C32" s="37">
        <v>3</v>
      </c>
      <c r="D32" s="36">
        <v>1</v>
      </c>
      <c r="E32" s="22">
        <f t="shared" si="5"/>
        <v>3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5">
      <c r="A37" s="24" t="s">
        <v>162</v>
      </c>
      <c r="B37" s="51"/>
      <c r="C37" s="24"/>
      <c r="D37" s="24"/>
      <c r="E37" s="26">
        <f>SUM(E25:E36)</f>
        <v>3</v>
      </c>
      <c r="F37" s="3"/>
      <c r="G37" s="13"/>
      <c r="H37" s="13"/>
      <c r="I37" s="13"/>
      <c r="J37" s="13"/>
      <c r="K37" s="13"/>
      <c r="L37" s="13"/>
      <c r="M37" s="13"/>
    </row>
    <row r="38" spans="1:13" ht="15.6" x14ac:dyDescent="0.3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5">
      <c r="A40" s="42">
        <v>-28</v>
      </c>
      <c r="B40" s="52" t="s">
        <v>79</v>
      </c>
      <c r="C40" s="37">
        <v>2</v>
      </c>
      <c r="D40" s="35">
        <v>6</v>
      </c>
      <c r="E40" s="22">
        <f t="shared" si="7"/>
        <v>12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5">
      <c r="A41" s="42">
        <v>-29</v>
      </c>
      <c r="B41" s="46" t="s">
        <v>33</v>
      </c>
      <c r="C41" s="38">
        <v>10</v>
      </c>
      <c r="D41" s="35">
        <v>5</v>
      </c>
      <c r="E41" s="23">
        <f>IF(D41=0,0,IF(D41&gt;=2,20,10))</f>
        <v>20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5">
      <c r="A42" s="42">
        <v>-30</v>
      </c>
      <c r="B42" s="52" t="s">
        <v>70</v>
      </c>
      <c r="C42" s="37">
        <v>1</v>
      </c>
      <c r="D42" s="35">
        <v>20</v>
      </c>
      <c r="E42" s="22">
        <f t="shared" si="7"/>
        <v>20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5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5">
      <c r="A44" s="42">
        <v>-32</v>
      </c>
      <c r="B44" s="52" t="s">
        <v>71</v>
      </c>
      <c r="C44" s="37">
        <v>3</v>
      </c>
      <c r="D44" s="35">
        <v>1</v>
      </c>
      <c r="E44" s="22">
        <f t="shared" si="7"/>
        <v>3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5">
      <c r="A45" s="43">
        <v>-33</v>
      </c>
      <c r="B45" s="52" t="s">
        <v>74</v>
      </c>
      <c r="C45" s="37">
        <v>3</v>
      </c>
      <c r="D45" s="35">
        <v>1</v>
      </c>
      <c r="E45" s="22">
        <f t="shared" ref="E45" si="8">D45*C45</f>
        <v>3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5">
      <c r="A46" s="24" t="s">
        <v>163</v>
      </c>
      <c r="B46" s="51"/>
      <c r="C46" s="24"/>
      <c r="D46" s="24"/>
      <c r="E46" s="26">
        <f>SUM(E39:E45)</f>
        <v>58</v>
      </c>
      <c r="F46" s="34"/>
      <c r="G46" s="13"/>
      <c r="H46" s="13"/>
      <c r="I46" s="13"/>
      <c r="J46" s="13"/>
      <c r="K46" s="13"/>
      <c r="L46" s="13"/>
      <c r="M46" s="13"/>
    </row>
    <row r="47" spans="1:13" ht="15.6" x14ac:dyDescent="0.3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5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5.6" x14ac:dyDescent="0.3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5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 ht="15.6" x14ac:dyDescent="0.25">
      <c r="A65" s="24"/>
      <c r="B65" s="55"/>
      <c r="C65" s="24"/>
      <c r="D65" s="24"/>
      <c r="E65" s="27"/>
      <c r="F65" s="3"/>
    </row>
    <row r="66" spans="1:6" ht="17.25" customHeight="1" x14ac:dyDescent="0.3">
      <c r="A66" s="24"/>
      <c r="B66" s="55"/>
      <c r="C66" s="24"/>
      <c r="D66" s="30" t="s">
        <v>10</v>
      </c>
      <c r="E66" s="26">
        <f>E7+E18+E19</f>
        <v>24</v>
      </c>
      <c r="F66" s="3"/>
    </row>
    <row r="67" spans="1:6" ht="15.6" x14ac:dyDescent="0.3">
      <c r="A67" s="24"/>
      <c r="B67" s="55"/>
      <c r="C67" s="24"/>
      <c r="D67" s="30" t="s">
        <v>11</v>
      </c>
      <c r="E67" s="31">
        <f>E68-E66</f>
        <v>77</v>
      </c>
      <c r="F67" s="3"/>
    </row>
    <row r="68" spans="1:6" ht="15.6" x14ac:dyDescent="0.3">
      <c r="A68" s="24"/>
      <c r="B68" s="55"/>
      <c r="C68" s="24"/>
      <c r="D68" s="30" t="s">
        <v>12</v>
      </c>
      <c r="E68" s="32">
        <f>(E14+E23+E37+E46+E56+E64)</f>
        <v>101</v>
      </c>
      <c r="F68" s="3"/>
    </row>
    <row r="69" spans="1:6" ht="13.8" x14ac:dyDescent="0.25">
      <c r="A69" s="3"/>
      <c r="B69" s="34"/>
      <c r="C69" s="2"/>
      <c r="D69" s="2"/>
      <c r="E69" s="2"/>
      <c r="F69" s="3"/>
    </row>
    <row r="70" spans="1:6" ht="13.8" x14ac:dyDescent="0.25">
      <c r="A70" s="3"/>
      <c r="B70" s="34"/>
      <c r="C70" s="2"/>
      <c r="D70" s="2"/>
      <c r="E70" s="2"/>
      <c r="F70" s="3"/>
    </row>
    <row r="71" spans="1:6" ht="13.8" hidden="1" x14ac:dyDescent="0.25">
      <c r="A71" s="3"/>
      <c r="B71" s="34"/>
      <c r="C71" s="2"/>
      <c r="D71" s="2"/>
      <c r="E71" s="2"/>
      <c r="F71" s="3"/>
    </row>
    <row r="72" spans="1:6" ht="13.8" x14ac:dyDescent="0.25">
      <c r="A72" s="3"/>
      <c r="B72" s="34"/>
      <c r="C72" s="2"/>
      <c r="D72" s="2"/>
      <c r="E72" s="2"/>
      <c r="F72" s="3"/>
    </row>
    <row r="73" spans="1:6" ht="13.8" x14ac:dyDescent="0.25">
      <c r="A73" s="3"/>
      <c r="B73" s="34"/>
      <c r="C73" s="2"/>
      <c r="D73" s="2"/>
      <c r="E73" s="2"/>
      <c r="F73" s="3"/>
    </row>
    <row r="74" spans="1:6" ht="13.8" x14ac:dyDescent="0.25">
      <c r="A74" s="3"/>
      <c r="B74" s="34"/>
      <c r="C74" s="2"/>
      <c r="D74" s="2"/>
      <c r="E74" s="2"/>
      <c r="F74" s="3"/>
    </row>
    <row r="75" spans="1:6" ht="13.8" x14ac:dyDescent="0.25">
      <c r="A75" s="3"/>
      <c r="B75" s="34"/>
      <c r="C75" s="2"/>
      <c r="D75" s="2"/>
      <c r="E75" s="2"/>
      <c r="F75" s="3"/>
    </row>
    <row r="76" spans="1:6" ht="13.8" x14ac:dyDescent="0.25">
      <c r="A76" s="3"/>
      <c r="B76" s="34"/>
      <c r="C76" s="2"/>
      <c r="D76" s="2"/>
      <c r="E76" s="2"/>
      <c r="F76" s="3"/>
    </row>
    <row r="77" spans="1:6" ht="13.8" x14ac:dyDescent="0.25">
      <c r="A77" s="3"/>
      <c r="B77" s="34"/>
      <c r="C77" s="2"/>
      <c r="D77" s="2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C49" sqref="C49"/>
    </sheetView>
  </sheetViews>
  <sheetFormatPr defaultColWidth="10.33203125" defaultRowHeight="13.8" x14ac:dyDescent="0.25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 x14ac:dyDescent="0.95">
      <c r="A1" s="108" t="s">
        <v>148</v>
      </c>
      <c r="B1" s="108"/>
      <c r="C1" s="108"/>
      <c r="D1" s="79"/>
    </row>
    <row r="2" spans="1:6" ht="26.25" customHeight="1" x14ac:dyDescent="0.25">
      <c r="A2" s="83" t="str">
        <f>"ناوی مامۆستا: "&amp;CAD!C2</f>
        <v>ناوی مامۆستا: ابراهيم ياسين طه</v>
      </c>
      <c r="B2" s="84" t="s">
        <v>43</v>
      </c>
      <c r="C2" s="85"/>
      <c r="D2" s="81"/>
    </row>
    <row r="3" spans="1:6" ht="33.6" x14ac:dyDescent="0.95">
      <c r="A3" s="83" t="str">
        <f>"نازناوی زانستی: "&amp;CAD!C5</f>
        <v>نازناوی زانستی: پرۆفیسۆری یاریدەدەر</v>
      </c>
      <c r="B3" s="86"/>
      <c r="C3" s="87"/>
      <c r="D3" s="80"/>
      <c r="E3" s="79"/>
    </row>
    <row r="4" spans="1:6" ht="36.75" customHeight="1" x14ac:dyDescent="0.3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7.399999999999999" x14ac:dyDescent="0.3">
      <c r="A5" s="75" t="s">
        <v>133</v>
      </c>
      <c r="B5" s="74"/>
      <c r="C5" s="73"/>
      <c r="D5" s="73"/>
      <c r="E5" s="76">
        <f>D43</f>
        <v>2.25</v>
      </c>
    </row>
    <row r="6" spans="1:6" ht="28.5" customHeight="1" x14ac:dyDescent="0.25">
      <c r="A6" s="67" t="s">
        <v>132</v>
      </c>
      <c r="B6" s="65">
        <v>8</v>
      </c>
      <c r="C6" s="66"/>
      <c r="D6" s="63">
        <f>C6*B6</f>
        <v>0</v>
      </c>
    </row>
    <row r="7" spans="1:6" ht="17.399999999999999" x14ac:dyDescent="0.25">
      <c r="A7" s="67" t="s">
        <v>131</v>
      </c>
      <c r="B7" s="65">
        <v>6</v>
      </c>
      <c r="C7" s="66"/>
      <c r="D7" s="63">
        <f>C7*B7</f>
        <v>0</v>
      </c>
    </row>
    <row r="8" spans="1:6" ht="17.399999999999999" x14ac:dyDescent="0.25">
      <c r="A8" s="67" t="s">
        <v>130</v>
      </c>
      <c r="B8" s="65">
        <v>4</v>
      </c>
      <c r="C8" s="66">
        <v>4</v>
      </c>
      <c r="D8" s="63">
        <f>C8*B8</f>
        <v>16</v>
      </c>
      <c r="E8" s="61" t="s">
        <v>129</v>
      </c>
    </row>
    <row r="9" spans="1:6" ht="17.399999999999999" x14ac:dyDescent="0.25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7.399999999999999" x14ac:dyDescent="0.25">
      <c r="A10" s="67" t="s">
        <v>127</v>
      </c>
      <c r="B10" s="65">
        <v>4</v>
      </c>
      <c r="C10" s="66">
        <v>3</v>
      </c>
      <c r="D10" s="63">
        <f>C10*B10</f>
        <v>12</v>
      </c>
    </row>
    <row r="11" spans="1:6" ht="17.399999999999999" x14ac:dyDescent="0.2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7.399999999999999" x14ac:dyDescent="0.2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7.399999999999999" x14ac:dyDescent="0.2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7.399999999999999" hidden="1" x14ac:dyDescent="0.25">
      <c r="A14" s="65" t="s">
        <v>85</v>
      </c>
      <c r="B14" s="65"/>
      <c r="C14" s="63"/>
      <c r="D14" s="63">
        <f>SUM(D6:D13)</f>
        <v>36</v>
      </c>
    </row>
    <row r="15" spans="1:6" ht="17.399999999999999" x14ac:dyDescent="0.25">
      <c r="A15" s="71" t="s">
        <v>121</v>
      </c>
      <c r="B15" s="71"/>
      <c r="C15" s="62"/>
      <c r="D15" s="62"/>
    </row>
    <row r="16" spans="1:6" ht="25.5" customHeight="1" x14ac:dyDescent="0.2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2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7.399999999999999" x14ac:dyDescent="0.2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 x14ac:dyDescent="0.25">
      <c r="A19" s="67" t="s">
        <v>114</v>
      </c>
      <c r="B19" s="65"/>
      <c r="C19" s="66">
        <v>1</v>
      </c>
      <c r="D19" s="63">
        <f>C19*3</f>
        <v>3</v>
      </c>
      <c r="E19" s="61" t="s">
        <v>140</v>
      </c>
    </row>
    <row r="20" spans="1:12" ht="22.5" customHeight="1" x14ac:dyDescent="0.25">
      <c r="A20" s="67" t="s">
        <v>113</v>
      </c>
      <c r="B20" s="65"/>
      <c r="C20" s="66"/>
      <c r="D20" s="63">
        <f>C20*4</f>
        <v>0</v>
      </c>
      <c r="E20" s="61"/>
    </row>
    <row r="21" spans="1:12" ht="17.399999999999999" x14ac:dyDescent="0.2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7.399999999999999" x14ac:dyDescent="0.2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7.399999999999999" x14ac:dyDescent="0.2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7.399999999999999" x14ac:dyDescent="0.2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7.399999999999999" x14ac:dyDescent="0.2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7.399999999999999" hidden="1" x14ac:dyDescent="0.25">
      <c r="A26" s="65" t="s">
        <v>85</v>
      </c>
      <c r="B26" s="65"/>
      <c r="C26" s="63"/>
      <c r="D26" s="62">
        <f>SUM(D16:D25)</f>
        <v>3</v>
      </c>
    </row>
    <row r="27" spans="1:12" ht="17.399999999999999" x14ac:dyDescent="0.3">
      <c r="A27" s="71" t="s">
        <v>105</v>
      </c>
      <c r="B27" s="70"/>
      <c r="C27" s="62"/>
      <c r="D27" s="62"/>
      <c r="E27" s="61"/>
    </row>
    <row r="28" spans="1:12" ht="31.2" x14ac:dyDescent="0.2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25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7.399999999999999" x14ac:dyDescent="0.2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7.399999999999999" x14ac:dyDescent="0.25">
      <c r="A31" s="67" t="s">
        <v>99</v>
      </c>
      <c r="B31" s="65">
        <v>2</v>
      </c>
      <c r="C31" s="66">
        <v>3</v>
      </c>
      <c r="D31" s="63">
        <f>C31*2</f>
        <v>6</v>
      </c>
      <c r="E31" s="61" t="s">
        <v>98</v>
      </c>
    </row>
    <row r="32" spans="1:12" ht="17.399999999999999" x14ac:dyDescent="0.2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7.399999999999999" x14ac:dyDescent="0.2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7.399999999999999" x14ac:dyDescent="0.2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7.399999999999999" x14ac:dyDescent="0.2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2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7.399999999999999" x14ac:dyDescent="0.2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7.399999999999999" x14ac:dyDescent="0.2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7.399999999999999" x14ac:dyDescent="0.2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7.399999999999999" x14ac:dyDescent="0.2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7.399999999999999" hidden="1" x14ac:dyDescent="0.3">
      <c r="A41" s="65" t="s">
        <v>85</v>
      </c>
      <c r="B41" s="64"/>
      <c r="C41" s="63"/>
      <c r="D41" s="62">
        <f>SUM(D28:D40)</f>
        <v>6</v>
      </c>
      <c r="E41" s="61"/>
    </row>
    <row r="42" spans="1:5" ht="17.399999999999999" hidden="1" x14ac:dyDescent="0.25">
      <c r="A42" s="103" t="s">
        <v>84</v>
      </c>
      <c r="B42" s="104"/>
      <c r="C42" s="105"/>
      <c r="D42" s="60">
        <f>D41+D26+D14</f>
        <v>45</v>
      </c>
    </row>
    <row r="43" spans="1:5" ht="17.399999999999999" x14ac:dyDescent="0.25">
      <c r="A43" s="106" t="s">
        <v>83</v>
      </c>
      <c r="B43" s="107"/>
      <c r="C43" s="107"/>
      <c r="D43" s="59">
        <f>IF(D42&gt;=100, (100*5/100), (D42*5/100))</f>
        <v>2.25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6" t="s">
        <v>45</v>
      </c>
      <c r="C1">
        <v>0</v>
      </c>
    </row>
    <row r="2" spans="1:3" ht="13.8" x14ac:dyDescent="0.25">
      <c r="A2" s="6" t="s">
        <v>54</v>
      </c>
      <c r="C2">
        <v>1</v>
      </c>
    </row>
    <row r="3" spans="1:3" ht="13.8" x14ac:dyDescent="0.25">
      <c r="A3" s="7" t="s">
        <v>46</v>
      </c>
      <c r="C3">
        <v>2</v>
      </c>
    </row>
    <row r="4" spans="1:3" ht="13.8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3.8" x14ac:dyDescent="0.25">
      <c r="A6" s="7" t="s">
        <v>62</v>
      </c>
    </row>
    <row r="7" spans="1:3" ht="13.8" x14ac:dyDescent="0.25">
      <c r="A7" s="7" t="s">
        <v>47</v>
      </c>
    </row>
    <row r="8" spans="1:3" ht="13.8" x14ac:dyDescent="0.25">
      <c r="A8" s="7" t="s">
        <v>48</v>
      </c>
    </row>
    <row r="9" spans="1:3" ht="13.8" x14ac:dyDescent="0.25">
      <c r="A9" s="6" t="s">
        <v>49</v>
      </c>
    </row>
    <row r="10" spans="1:3" ht="13.8" x14ac:dyDescent="0.25">
      <c r="A10" s="7" t="s">
        <v>57</v>
      </c>
    </row>
    <row r="11" spans="1:3" ht="13.8" x14ac:dyDescent="0.25">
      <c r="A11" s="7" t="s">
        <v>56</v>
      </c>
    </row>
    <row r="12" spans="1:3" ht="13.8" x14ac:dyDescent="0.25">
      <c r="A12" s="7" t="s">
        <v>50</v>
      </c>
    </row>
    <row r="13" spans="1:3" ht="13.8" x14ac:dyDescent="0.25">
      <c r="A13" s="7" t="s">
        <v>51</v>
      </c>
    </row>
    <row r="14" spans="1:3" ht="13.8" x14ac:dyDescent="0.25">
      <c r="A14" s="7" t="s">
        <v>52</v>
      </c>
    </row>
    <row r="15" spans="1:3" ht="13.8" x14ac:dyDescent="0.25">
      <c r="A15" s="7" t="s">
        <v>53</v>
      </c>
    </row>
    <row r="16" spans="1:3" ht="13.8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Ibrahim</cp:lastModifiedBy>
  <dcterms:modified xsi:type="dcterms:W3CDTF">2024-05-29T20:25:53Z</dcterms:modified>
</cp:coreProperties>
</file>