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hel\Desktop\Imael Khether پڕۆفایلى ئەکادیمى شکاک ismael.khethir@su.edu.krd\5 - C A D\"/>
    </mc:Choice>
  </mc:AlternateContent>
  <bookViews>
    <workbookView xWindow="0" yWindow="0" windowWidth="19200" windowHeight="63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<sst xmlns="http://schemas.openxmlformats.org/spreadsheetml/2006/main" count="205" uniqueCount="171">
  <si>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</si>
  <si>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</si>
  <si>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</si>
  <si>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</si>
  <si>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</si>
  <si>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</si>
  <si>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</si>
  <si>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</si>
  <si>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</si>
  <si>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</si>
  <si>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</si>
  <si>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</si>
  <si>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</si>
  <si>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</si>
  <si>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</si>
  <si>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</si>
  <si>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</si>
  <si>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</si>
  <si>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</si>
  <si>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</si>
  <si>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</si>
  <si>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</si>
  <si>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</si>
  <si>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</si>
  <si>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</si>
  <si>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</si>
  <si>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</si>
  <si>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</si>
  <si>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</si>
  <si>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</si>
  <si>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</si>
  <si>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</si>
  <si>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</si>
  <si>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</si>
  <si>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</si>
  <si>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</si>
  <si>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</si>
  <si>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</si>
  <si>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</si>
  <si>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</si>
  <si>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</si>
  <si>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</si>
  <si>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</si>
  <si>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</si>
  <si>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</si>
  <si>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</si>
  <si>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</si>
  <si>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</si>
  <si>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</si>
  <si>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</si>
  <si>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</si>
  <si>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</si>
  <si>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</si>
  <si>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</si>
  <si>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</si>
  <si>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</si>
  <si>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</si>
  <si>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</si>
  <si>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</si>
  <si>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</si>
  <si>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</si>
  <si>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</si>
  <si>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</si>
  <si>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</si>
  <si>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</si>
  <si>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</si>
  <si>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</si>
  <si>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</si>
  <si>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</si>
  <si>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</si>
  <si>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</si>
  <si>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</si>
  <si>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</si>
  <si>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</si>
  <si>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</si>
  <si>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</si>
  <si>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</si>
  <si>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</si>
  <si>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</si>
  <si>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</si>
  <si>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</si>
  <si>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</si>
  <si>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</si>
  <si>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</si>
  <si>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</si>
  <si>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</si>
  <si>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</si>
  <si>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</si>
  <si>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</si>
  <si>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</si>
  <si>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</si>
  <si>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</si>
  <si>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</si>
  <si>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</si>
  <si>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</si>
  <si>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</si>
  <si>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</si>
  <si>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</si>
  <si>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</si>
  <si>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</si>
  <si>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</si>
  <si>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</si>
  <si>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</si>
  <si>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</si>
  <si>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</si>
  <si>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</si>
  <si>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</si>
  <si>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</si>
  <si>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</si>
  <si>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</si>
  <si>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</si>
  <si>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</si>
  <si>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</si>
  <si>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</si>
  <si>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</si>
  <si>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</si>
  <si>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</si>
  <si>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</si>
  <si>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</si>
  <si>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</si>
  <si>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</si>
  <si>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</si>
  <si>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</si>
  <si>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</si>
  <si>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</si>
  <si>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</si>
  <si>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</si>
  <si>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</si>
  <si>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</si>
  <si>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</si>
  <si>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</si>
  <si>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</si>
  <si>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</si>
  <si>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</si>
  <si>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</si>
  <si>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</si>
  <si>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</si>
  <si>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</si>
  <si>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</si>
  <si>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</si>
  <si>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</si>
  <si>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</si>
  <si>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</si>
  <si>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</si>
  <si>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</si>
  <si>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</si>
  <si>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</si>
  <si>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</si>
  <si>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</si>
  <si>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</si>
  <si>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</si>
  <si>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</si>
  <si>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</si>
  <si>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</si>
  <si>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</si>
  <si>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</si>
  <si>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</si>
  <si>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</si>
  <si>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</si>
  <si>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</si>
  <si>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</si>
  <si>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</si>
  <si>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</si>
  <si>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</si>
  <si>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</si>
  <si>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</si>
  <si>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</si>
  <si>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</si>
  <si>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اسماعيل محمد خضر فتو شكاك</t>
  </si>
  <si>
    <t>کۆمەڵناسى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</si>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</sst>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2" zoomScale="90" zoomScaleNormal="90" zoomScaleSheetLayoutView="100" workbookViewId="0">
      <selection activeCell="D71" sqref="D71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2" t="s">
        <v>22</v>
      </c>
      <c r="H1" s="102"/>
    </row>
    <row r="2" spans="1:13" ht="15.5">
      <c r="A2" s="111" t="s">
        <v>44</v>
      </c>
      <c r="B2" s="112"/>
      <c r="C2" s="108" t="s">
        <v>168</v>
      </c>
      <c r="D2" s="109"/>
      <c r="E2" s="5" t="s">
        <v>10</v>
      </c>
      <c r="F2" s="11">
        <f>E67</f>
        <v>34</v>
      </c>
    </row>
    <row r="3" spans="1:13" ht="15.5">
      <c r="A3" s="111" t="s">
        <v>45</v>
      </c>
      <c r="B3" s="112"/>
      <c r="C3" s="108" t="s">
        <v>51</v>
      </c>
      <c r="D3" s="109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11" t="s">
        <v>46</v>
      </c>
      <c r="B4" s="112"/>
      <c r="C4" s="108" t="s">
        <v>169</v>
      </c>
      <c r="D4" s="109"/>
      <c r="E4" s="5" t="s">
        <v>12</v>
      </c>
      <c r="F4" s="13">
        <f>IF(E69&gt;199,200, E69)</f>
        <v>59</v>
      </c>
    </row>
    <row r="5" spans="1:13" ht="15.5">
      <c r="A5" s="111" t="s">
        <v>47</v>
      </c>
      <c r="B5" s="112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98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10"/>
      <c r="G14" s="110"/>
      <c r="H14" s="110"/>
      <c r="I14" s="110"/>
    </row>
    <row r="15" spans="1:13" ht="23.25" customHeight="1">
      <c r="A15" s="113" t="s">
        <v>35</v>
      </c>
      <c r="B15" s="114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99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3" t="s">
        <v>3</v>
      </c>
      <c r="B24" s="104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103" t="s">
        <v>24</v>
      </c>
      <c r="B39" s="104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103" t="s">
        <v>6</v>
      </c>
      <c r="B48" s="104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103" t="s">
        <v>9</v>
      </c>
      <c r="B58" s="104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100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100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7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59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48" activePane="bottomRight" state="frozen"/>
      <selection pane="topRight" activeCell="C1" sqref="C1"/>
      <selection pane="bottomLeft" activeCell="A5" sqref="A5"/>
      <selection pane="bottomRight" activeCell="D59" sqref="D59"/>
    </sheetView>
  </sheetViews>
  <sheetFormatPr defaultColWidth="10.36328125" defaultRowHeight="14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20" t="s">
        <v>157</v>
      </c>
      <c r="B1" s="120"/>
      <c r="C1" s="120"/>
      <c r="D1" s="89"/>
    </row>
    <row r="2" spans="1:6" ht="26.25" customHeight="1">
      <c r="A2" s="93" t="str">
        <f>"ناوی مامۆستا: "&amp;CAD!C2</f>
        <v>ناوی مامۆستا: اسماعيل محمد خضر فتو شكاك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7.5">
      <c r="A5" s="85" t="s">
        <v>152</v>
      </c>
      <c r="B5" s="84"/>
      <c r="C5" s="83"/>
      <c r="D5" s="83"/>
      <c r="E5" s="82">
        <f>D43</f>
        <v>2.65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7.5">
      <c r="A7" s="74" t="s">
        <v>150</v>
      </c>
      <c r="B7" s="72">
        <v>6</v>
      </c>
      <c r="C7" s="73"/>
      <c r="D7" s="70">
        <f>C7*B7</f>
        <v>0</v>
      </c>
    </row>
    <row r="8" spans="1:6" ht="17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7.5">
      <c r="A9" s="74" t="s">
        <v>147</v>
      </c>
      <c r="B9" s="72">
        <v>3</v>
      </c>
      <c r="C9" s="101">
        <v>1</v>
      </c>
      <c r="D9" s="70">
        <f>C9*B9</f>
        <v>3</v>
      </c>
    </row>
    <row r="10" spans="1:6" ht="17.5">
      <c r="A10" s="74" t="s">
        <v>146</v>
      </c>
      <c r="B10" s="72">
        <v>4</v>
      </c>
      <c r="C10" s="73"/>
      <c r="D10" s="70">
        <f>C10*B10</f>
        <v>0</v>
      </c>
    </row>
    <row r="11" spans="1:6" ht="17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7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7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7.5" hidden="1">
      <c r="A14" s="72" t="s">
        <v>97</v>
      </c>
      <c r="B14" s="72"/>
      <c r="C14" s="81"/>
      <c r="D14" s="81">
        <f>SUM(D6:D13)</f>
        <v>8</v>
      </c>
    </row>
    <row r="15" spans="1:6" ht="17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101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7.5">
      <c r="A18" s="74" t="s">
        <v>135</v>
      </c>
      <c r="B18" s="72"/>
      <c r="C18" s="101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7.5">
      <c r="A21" s="74" t="s">
        <v>131</v>
      </c>
      <c r="B21" s="72">
        <v>5</v>
      </c>
      <c r="C21" s="101">
        <v>5</v>
      </c>
      <c r="D21" s="70">
        <f>C21*3</f>
        <v>15</v>
      </c>
      <c r="E21" s="68" t="s">
        <v>161</v>
      </c>
    </row>
    <row r="22" spans="1:12" ht="17.5">
      <c r="A22" s="74" t="s">
        <v>130</v>
      </c>
      <c r="B22" s="72">
        <v>5</v>
      </c>
      <c r="C22" s="101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7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7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7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7.5" hidden="1">
      <c r="A26" s="72" t="s">
        <v>97</v>
      </c>
      <c r="B26" s="72"/>
      <c r="C26" s="70"/>
      <c r="D26" s="69">
        <f>SUM(D16:D25)</f>
        <v>31</v>
      </c>
    </row>
    <row r="27" spans="1:12" ht="17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7.5">
      <c r="A30" s="74" t="s">
        <v>117</v>
      </c>
      <c r="B30" s="72">
        <v>4</v>
      </c>
      <c r="C30" s="101">
        <v>1</v>
      </c>
      <c r="D30" s="70">
        <f>C30</f>
        <v>1</v>
      </c>
      <c r="E30" s="68" t="s">
        <v>116</v>
      </c>
    </row>
    <row r="31" spans="1:12" ht="17.5">
      <c r="A31" s="74" t="s">
        <v>115</v>
      </c>
      <c r="B31" s="72">
        <v>2</v>
      </c>
      <c r="C31" s="101">
        <v>2</v>
      </c>
      <c r="D31" s="70">
        <f>C31*2</f>
        <v>4</v>
      </c>
      <c r="E31" s="68" t="s">
        <v>114</v>
      </c>
    </row>
    <row r="32" spans="1:12" ht="17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7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7.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7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7.5">
      <c r="A37" s="74" t="s">
        <v>104</v>
      </c>
      <c r="B37" s="72">
        <v>6</v>
      </c>
      <c r="C37" s="101">
        <v>2</v>
      </c>
      <c r="D37" s="70">
        <f>IF(C37=0,0,IF(C37=1,3,IF(C37=2,6)))</f>
        <v>6</v>
      </c>
      <c r="E37" s="68" t="s">
        <v>103</v>
      </c>
    </row>
    <row r="38" spans="1:5" ht="17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7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7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7.5" hidden="1">
      <c r="A41" s="72" t="s">
        <v>97</v>
      </c>
      <c r="B41" s="71"/>
      <c r="C41" s="70"/>
      <c r="D41" s="69">
        <f>SUM(D28:D40)</f>
        <v>14</v>
      </c>
      <c r="E41" s="68"/>
    </row>
    <row r="42" spans="1:5" ht="17.5" hidden="1">
      <c r="A42" s="115" t="s">
        <v>96</v>
      </c>
      <c r="B42" s="116"/>
      <c r="C42" s="117"/>
      <c r="D42" s="67">
        <f>D41+D26+D14</f>
        <v>53</v>
      </c>
    </row>
    <row r="43" spans="1:5" ht="17.5">
      <c r="A43" s="118" t="s">
        <v>95</v>
      </c>
      <c r="B43" s="119"/>
      <c r="C43" s="119"/>
      <c r="D43" s="66">
        <f>IF(D42&gt;=100, (100*5/100), (D42*5/100))</f>
        <v>2.65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2023-05-30T18:22:17Z</dcterms:modified>
</cp:coreProperties>
</file>