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layahya/Desktop/"/>
    </mc:Choice>
  </mc:AlternateContent>
  <xr:revisionPtr revIDLastSave="0" documentId="13_ncr:1_{02ACD5F7-BAE3-B341-ABA1-742F2ED23F3F}" xr6:coauthVersionLast="36" xr6:coauthVersionMax="36" xr10:uidLastSave="{00000000-0000-0000-0000-000000000000}"/>
  <bookViews>
    <workbookView xWindow="5080" yWindow="6720" windowWidth="23040" windowHeight="9200" xr2:uid="{00000000-000D-0000-FFFF-FFFF00000000}"/>
  </bookViews>
  <sheets>
    <sheet name="portfolio  2020-2019" sheetId="3" r:id="rId1"/>
  </sheets>
  <definedNames>
    <definedName name="_xlnm.Print_Area" localSheetId="0">'portfolio  2020-2019'!$A$1:$D$50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<sst xmlns="http://schemas.openxmlformats.org/spreadsheetml/2006/main" count="93" uniqueCount="80">
  <si>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</si>
  <si>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</si>
  <si>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</si>
  <si>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</si>
  <si>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</si>
  <si>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</si>
  <si>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</si>
  <si>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</si>
  <si>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</si>
  <si>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</si>
  <si>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</si>
  <si>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</si>
  <si>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</si>
  <si>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</si>
  <si>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</si>
  <si>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</si>
  <si>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</si>
  <si>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</si>
  <si>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</si>
  <si>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</si>
  <si>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</si>
  <si>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</si>
  <si>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</si>
  <si>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</si>
  <si>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</si>
  <si>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</si>
  <si>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</si>
  <si>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</si>
  <si>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</si>
  <si>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</si>
  <si>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</si>
  <si>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</si>
  <si>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</si>
  <si>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</si>
  <si>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</si>
  <si>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</si>
  <si>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</si>
  <si>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</si>
  <si>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</si>
  <si>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</si>
  <si>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</si>
  <si>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</si>
  <si>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</si>
  <si>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</si>
  <si>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</si>
  <si>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</si>
  <si>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</si>
  <si>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</si>
  <si>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</si>
  <si>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</si>
  <si>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</si>
  <si>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</si>
  <si>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</si>
  <si>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</si>
  <si>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</si>
  <si>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</si>
  <si>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</si>
  <si>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</si>
  <si>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</si>
  <si>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</si>
  <si>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</si>
  <si>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</si>
  <si>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</si>
  <si>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</si>
  <si>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</si>
  <si>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</si>
  <si>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</si>
  <si>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</si>
  <si>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</si>
  <si>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</si>
  <si>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</si>
  <si>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</si>
  <si>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</si>
  <si>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</si>
  <si>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</si>
  <si>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</si>
  <si>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</si>
  <si>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</si>
  <si>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 د. زاله سعيد يحيى</t>
  </si>
  <si>
    <t>نازناوی زانستی:  ب.ى.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</si>
</sst>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3</xdr:col>
      <xdr:colOff>3289300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rightToLeft="1" tabSelected="1" zoomScale="125" zoomScaleNormal="80" zoomScaleSheetLayoutView="100" workbookViewId="0">
      <selection sqref="A1:D1"/>
    </sheetView>
  </sheetViews>
  <sheetFormatPr baseColWidth="10" defaultColWidth="8.83203125" defaultRowHeight="15" x14ac:dyDescent="0.2"/>
  <cols>
    <col min="1" max="1" width="84.83203125" customWidth="1"/>
    <col min="2" max="2" width="11.5" style="12" customWidth="1"/>
    <col min="3" max="3" width="15.83203125" style="12" customWidth="1"/>
    <col min="4" max="4" width="48.6640625" customWidth="1"/>
  </cols>
  <sheetData>
    <row r="1" spans="1:9" ht="90.5" customHeight="1" thickBot="1" x14ac:dyDescent="0.25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5" customHeight="1" thickBot="1" x14ac:dyDescent="0.25">
      <c r="A2" s="36" t="s">
        <v>78</v>
      </c>
      <c r="B2" s="36"/>
      <c r="C2" s="36"/>
      <c r="D2" s="21" t="s">
        <v>1</v>
      </c>
    </row>
    <row r="3" spans="1:9" ht="44.5" customHeight="1" thickBot="1" x14ac:dyDescent="0.25">
      <c r="A3" s="36" t="s">
        <v>79</v>
      </c>
      <c r="B3" s="36"/>
      <c r="C3" s="36"/>
      <c r="D3" s="22">
        <f>C50</f>
        <v>2.6</v>
      </c>
    </row>
    <row r="4" spans="1:9" ht="61.5" customHeight="1" x14ac:dyDescent="0.25">
      <c r="A4" s="24" t="s">
        <v>2</v>
      </c>
      <c r="B4" s="25" t="s">
        <v>3</v>
      </c>
      <c r="C4" s="26" t="s">
        <v>0</v>
      </c>
      <c r="D4" s="15"/>
    </row>
    <row r="5" spans="1:9" ht="30.5" customHeight="1" x14ac:dyDescent="0.25">
      <c r="A5" s="2" t="s">
        <v>4</v>
      </c>
      <c r="B5" s="3"/>
      <c r="C5" s="3"/>
      <c r="D5" s="15"/>
    </row>
    <row r="6" spans="1:9" ht="30.5" customHeight="1" x14ac:dyDescent="0.2">
      <c r="A6" s="4" t="s">
        <v>5</v>
      </c>
      <c r="B6" s="5">
        <v>0</v>
      </c>
      <c r="C6" s="5">
        <f>B6*8</f>
        <v>0</v>
      </c>
      <c r="D6" s="34" t="s">
        <v>68</v>
      </c>
    </row>
    <row r="7" spans="1:9" ht="30.5" customHeight="1" x14ac:dyDescent="0.2">
      <c r="A7" s="4" t="s">
        <v>6</v>
      </c>
      <c r="B7" s="5">
        <v>1</v>
      </c>
      <c r="C7" s="5">
        <f>B7*6</f>
        <v>6</v>
      </c>
      <c r="D7" s="35"/>
    </row>
    <row r="8" spans="1:9" ht="30.5" customHeight="1" x14ac:dyDescent="0.2">
      <c r="A8" s="4" t="s">
        <v>7</v>
      </c>
      <c r="B8" s="5">
        <v>3</v>
      </c>
      <c r="C8" s="5">
        <f>B8*4</f>
        <v>12</v>
      </c>
      <c r="D8" s="35"/>
    </row>
    <row r="9" spans="1:9" ht="30.5" customHeight="1" x14ac:dyDescent="0.2">
      <c r="A9" s="4" t="s">
        <v>8</v>
      </c>
      <c r="B9" s="5">
        <v>2</v>
      </c>
      <c r="C9" s="5">
        <f>B9*3</f>
        <v>6</v>
      </c>
      <c r="D9" s="35"/>
    </row>
    <row r="10" spans="1:9" ht="30.5" customHeight="1" x14ac:dyDescent="0.2">
      <c r="A10" s="4" t="s">
        <v>9</v>
      </c>
      <c r="B10" s="5">
        <v>0</v>
      </c>
      <c r="C10" s="5">
        <f>IF(B10=1, 0,  5)</f>
        <v>5</v>
      </c>
      <c r="D10" s="17" t="s">
        <v>10</v>
      </c>
    </row>
    <row r="11" spans="1:9" ht="30.5" customHeight="1" x14ac:dyDescent="0.2">
      <c r="A11" s="4" t="s">
        <v>11</v>
      </c>
      <c r="B11" s="5">
        <v>0</v>
      </c>
      <c r="C11" s="5">
        <f t="shared" ref="C11:C12" si="0">B11</f>
        <v>0</v>
      </c>
      <c r="D11" s="17" t="s">
        <v>10</v>
      </c>
      <c r="E11" s="19" t="s">
        <v>12</v>
      </c>
    </row>
    <row r="12" spans="1:9" ht="30.5" customHeight="1" x14ac:dyDescent="0.2">
      <c r="A12" s="4" t="s">
        <v>13</v>
      </c>
      <c r="B12" s="5">
        <v>0</v>
      </c>
      <c r="C12" s="5">
        <f t="shared" si="0"/>
        <v>0</v>
      </c>
      <c r="D12" s="17" t="s">
        <v>10</v>
      </c>
      <c r="E12" s="19" t="s">
        <v>14</v>
      </c>
    </row>
    <row r="13" spans="1:9" ht="30.5" customHeight="1" x14ac:dyDescent="0.2">
      <c r="A13" s="1" t="s">
        <v>15</v>
      </c>
      <c r="B13" s="5"/>
      <c r="C13" s="7">
        <f>SUM(C6:C12)</f>
        <v>29</v>
      </c>
      <c r="D13" s="13"/>
    </row>
    <row r="14" spans="1:9" ht="30.5" customHeight="1" x14ac:dyDescent="0.2">
      <c r="A14" s="8" t="s">
        <v>16</v>
      </c>
      <c r="B14" s="5"/>
      <c r="C14" s="5"/>
      <c r="D14" s="13"/>
    </row>
    <row r="15" spans="1:9" ht="30.5" customHeight="1" x14ac:dyDescent="0.2">
      <c r="A15" s="4" t="s">
        <v>17</v>
      </c>
      <c r="B15" s="5">
        <v>4</v>
      </c>
      <c r="C15" s="5">
        <f>B15</f>
        <v>4</v>
      </c>
      <c r="D15" s="18" t="s">
        <v>18</v>
      </c>
    </row>
    <row r="16" spans="1:9" ht="30.5" customHeight="1" x14ac:dyDescent="0.2">
      <c r="A16" s="4" t="s">
        <v>64</v>
      </c>
      <c r="B16" s="5">
        <v>0</v>
      </c>
      <c r="C16" s="5">
        <f>B16*3</f>
        <v>0</v>
      </c>
      <c r="D16" s="18" t="s">
        <v>75</v>
      </c>
    </row>
    <row r="17" spans="1:5" ht="30.5" customHeight="1" x14ac:dyDescent="0.2">
      <c r="A17" s="4" t="s">
        <v>66</v>
      </c>
      <c r="B17" s="5">
        <v>0</v>
      </c>
      <c r="C17" s="5">
        <f>B17*2</f>
        <v>0</v>
      </c>
      <c r="D17" s="18" t="s">
        <v>76</v>
      </c>
    </row>
    <row r="18" spans="1:5" ht="30.5" customHeight="1" x14ac:dyDescent="0.2">
      <c r="A18" s="4" t="s">
        <v>19</v>
      </c>
      <c r="B18" s="5">
        <v>0</v>
      </c>
      <c r="C18" s="5">
        <f>IF(B18=4, 4, B18)</f>
        <v>0</v>
      </c>
      <c r="D18" s="18" t="s">
        <v>20</v>
      </c>
    </row>
    <row r="19" spans="1:5" ht="30.5" customHeight="1" x14ac:dyDescent="0.2">
      <c r="A19" s="4" t="s">
        <v>23</v>
      </c>
      <c r="B19" s="5">
        <v>0</v>
      </c>
      <c r="C19" s="5">
        <f>B19*2</f>
        <v>0</v>
      </c>
      <c r="D19" s="37" t="s">
        <v>74</v>
      </c>
    </row>
    <row r="20" spans="1:5" ht="30.5" customHeight="1" x14ac:dyDescent="0.2">
      <c r="A20" s="4" t="s">
        <v>21</v>
      </c>
      <c r="B20" s="5">
        <v>1</v>
      </c>
      <c r="C20" s="5">
        <f>B20*3</f>
        <v>3</v>
      </c>
      <c r="D20" s="38"/>
    </row>
    <row r="21" spans="1:5" ht="30.5" customHeight="1" x14ac:dyDescent="0.2">
      <c r="A21" s="4" t="s">
        <v>22</v>
      </c>
      <c r="B21" s="5">
        <v>1</v>
      </c>
      <c r="C21" s="5">
        <f>B21*4</f>
        <v>4</v>
      </c>
      <c r="D21" s="38"/>
    </row>
    <row r="22" spans="1:5" ht="30.5" customHeight="1" x14ac:dyDescent="0.2">
      <c r="A22" s="4" t="s">
        <v>24</v>
      </c>
      <c r="B22" s="5">
        <v>0</v>
      </c>
      <c r="C22" s="5">
        <f>B22*3</f>
        <v>0</v>
      </c>
      <c r="D22" s="20" t="s">
        <v>25</v>
      </c>
    </row>
    <row r="23" spans="1:5" ht="30.5" customHeight="1" x14ac:dyDescent="0.2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5" customHeight="1" x14ac:dyDescent="0.2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5" customHeight="1" x14ac:dyDescent="0.2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5" customHeight="1" x14ac:dyDescent="0.2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5" customHeight="1" x14ac:dyDescent="0.2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5" customHeight="1" x14ac:dyDescent="0.2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5" customHeight="1" x14ac:dyDescent="0.2">
      <c r="A29" s="1" t="s">
        <v>15</v>
      </c>
      <c r="B29" s="5"/>
      <c r="C29" s="7">
        <f>SUM(C15:C28)</f>
        <v>11</v>
      </c>
      <c r="D29" s="13"/>
    </row>
    <row r="30" spans="1:5" ht="30.5" customHeight="1" x14ac:dyDescent="0.2">
      <c r="A30" s="8" t="s">
        <v>33</v>
      </c>
      <c r="B30" s="5"/>
      <c r="C30" s="5"/>
      <c r="D30" s="16"/>
    </row>
    <row r="31" spans="1:5" ht="30.5" customHeight="1" x14ac:dyDescent="0.2">
      <c r="A31" s="4" t="s">
        <v>69</v>
      </c>
      <c r="B31" s="5">
        <v>0</v>
      </c>
      <c r="C31" s="5">
        <f>B31*2</f>
        <v>0</v>
      </c>
      <c r="D31" s="20" t="s">
        <v>34</v>
      </c>
    </row>
    <row r="32" spans="1:5" ht="30.5" customHeight="1" x14ac:dyDescent="0.2">
      <c r="A32" s="4" t="s">
        <v>35</v>
      </c>
      <c r="B32" s="5">
        <v>0</v>
      </c>
      <c r="C32" s="5">
        <f>B32*3</f>
        <v>0</v>
      </c>
      <c r="D32" s="20" t="s">
        <v>36</v>
      </c>
    </row>
    <row r="33" spans="1:11" ht="30.5" customHeight="1" x14ac:dyDescent="0.2">
      <c r="A33" s="4" t="s">
        <v>37</v>
      </c>
      <c r="B33" s="5">
        <v>0</v>
      </c>
      <c r="C33" s="5">
        <f>B33*5</f>
        <v>0</v>
      </c>
      <c r="D33" s="20" t="s">
        <v>38</v>
      </c>
      <c r="K33" s="6"/>
    </row>
    <row r="34" spans="1:11" ht="30.5" customHeight="1" x14ac:dyDescent="0.2">
      <c r="A34" s="9" t="s">
        <v>39</v>
      </c>
      <c r="B34" s="5">
        <v>0</v>
      </c>
      <c r="C34" s="5">
        <f>B34*5</f>
        <v>0</v>
      </c>
      <c r="D34" s="20" t="s">
        <v>40</v>
      </c>
    </row>
    <row r="35" spans="1:11" ht="30.5" customHeight="1" x14ac:dyDescent="0.2">
      <c r="A35" s="9" t="s">
        <v>73</v>
      </c>
      <c r="B35" s="5">
        <v>0</v>
      </c>
      <c r="C35" s="5">
        <f>B35*3</f>
        <v>0</v>
      </c>
      <c r="D35" s="16" t="s">
        <v>59</v>
      </c>
    </row>
    <row r="36" spans="1:11" ht="30.5" customHeight="1" x14ac:dyDescent="0.2">
      <c r="A36" s="4" t="s">
        <v>41</v>
      </c>
      <c r="B36" s="5">
        <v>3</v>
      </c>
      <c r="C36" s="5">
        <f>B36</f>
        <v>3</v>
      </c>
      <c r="D36" s="20" t="s">
        <v>42</v>
      </c>
    </row>
    <row r="37" spans="1:11" ht="30.5" customHeight="1" x14ac:dyDescent="0.2">
      <c r="A37" s="4" t="s">
        <v>43</v>
      </c>
      <c r="B37" s="5">
        <v>1</v>
      </c>
      <c r="C37" s="5">
        <f>B37*2</f>
        <v>2</v>
      </c>
      <c r="D37" s="20" t="s">
        <v>44</v>
      </c>
    </row>
    <row r="38" spans="1:11" ht="30.5" customHeight="1" x14ac:dyDescent="0.2">
      <c r="A38" s="4" t="s">
        <v>45</v>
      </c>
      <c r="B38" s="5">
        <v>0</v>
      </c>
      <c r="C38" s="5">
        <f>B38*3</f>
        <v>0</v>
      </c>
      <c r="D38" s="20" t="s">
        <v>46</v>
      </c>
    </row>
    <row r="39" spans="1:11" ht="30.5" customHeight="1" x14ac:dyDescent="0.2">
      <c r="A39" s="4" t="s">
        <v>47</v>
      </c>
      <c r="B39" s="5">
        <v>0</v>
      </c>
      <c r="C39" s="5">
        <f>IF(B39=1,4,IF(B39=2,5,0))</f>
        <v>0</v>
      </c>
      <c r="D39" s="20" t="s">
        <v>48</v>
      </c>
    </row>
    <row r="40" spans="1:11" ht="30.5" customHeight="1" x14ac:dyDescent="0.2">
      <c r="A40" s="4" t="s">
        <v>49</v>
      </c>
      <c r="B40" s="5">
        <v>0</v>
      </c>
      <c r="C40" s="5">
        <f>B40*3</f>
        <v>0</v>
      </c>
      <c r="D40" s="20" t="s">
        <v>50</v>
      </c>
    </row>
    <row r="41" spans="1:11" ht="30.5" customHeight="1" x14ac:dyDescent="0.2">
      <c r="A41" s="4" t="s">
        <v>51</v>
      </c>
      <c r="B41" s="5">
        <v>1</v>
      </c>
      <c r="C41" s="5">
        <f>B41*2</f>
        <v>2</v>
      </c>
      <c r="D41" s="20" t="s">
        <v>52</v>
      </c>
    </row>
    <row r="42" spans="1:11" ht="30.5" customHeight="1" x14ac:dyDescent="0.2">
      <c r="A42" s="4" t="s">
        <v>53</v>
      </c>
      <c r="B42" s="5">
        <v>0</v>
      </c>
      <c r="C42" s="5">
        <f>IF(B42=0,0,IF(B42&gt;=1,10,0))</f>
        <v>0</v>
      </c>
      <c r="D42" s="20"/>
    </row>
    <row r="43" spans="1:11" ht="30.5" customHeight="1" x14ac:dyDescent="0.2">
      <c r="A43" s="4" t="s">
        <v>54</v>
      </c>
      <c r="B43" s="5">
        <v>0</v>
      </c>
      <c r="C43" s="5">
        <f>IF(B43=1, 3, IF(B43=0, 0, IF(B43&gt;1,6, 6)))</f>
        <v>0</v>
      </c>
      <c r="D43" s="20" t="s">
        <v>55</v>
      </c>
    </row>
    <row r="44" spans="1:11" ht="30.5" customHeight="1" x14ac:dyDescent="0.2">
      <c r="A44" s="4" t="s">
        <v>56</v>
      </c>
      <c r="B44" s="5">
        <v>1</v>
      </c>
      <c r="C44" s="5">
        <f>B44*5</f>
        <v>5</v>
      </c>
      <c r="D44" s="20" t="s">
        <v>57</v>
      </c>
    </row>
    <row r="45" spans="1:11" ht="30.5" customHeight="1" x14ac:dyDescent="0.2">
      <c r="A45" s="4" t="s">
        <v>58</v>
      </c>
      <c r="B45" s="5">
        <v>0</v>
      </c>
      <c r="C45" s="5">
        <f>B45*10</f>
        <v>0</v>
      </c>
      <c r="D45" s="16" t="s">
        <v>59</v>
      </c>
    </row>
    <row r="46" spans="1:11" ht="30.5" customHeight="1" x14ac:dyDescent="0.2">
      <c r="A46" s="4" t="s">
        <v>60</v>
      </c>
      <c r="B46" s="5">
        <v>0</v>
      </c>
      <c r="C46" s="5">
        <f t="shared" ref="C46:C47" si="2">B46*10</f>
        <v>0</v>
      </c>
      <c r="D46" s="16" t="s">
        <v>59</v>
      </c>
    </row>
    <row r="47" spans="1:11" ht="30.5" customHeight="1" x14ac:dyDescent="0.2">
      <c r="A47" s="4" t="s">
        <v>61</v>
      </c>
      <c r="B47" s="5">
        <v>0</v>
      </c>
      <c r="C47" s="5">
        <f t="shared" si="2"/>
        <v>0</v>
      </c>
      <c r="D47" s="16" t="s">
        <v>59</v>
      </c>
    </row>
    <row r="48" spans="1:11" ht="30.5" customHeight="1" x14ac:dyDescent="0.2">
      <c r="A48" s="1" t="s">
        <v>15</v>
      </c>
      <c r="B48" s="5"/>
      <c r="C48" s="7">
        <f>SUM(C31:C47)</f>
        <v>12</v>
      </c>
      <c r="D48" s="14"/>
    </row>
    <row r="49" spans="1:3" ht="28" customHeight="1" x14ac:dyDescent="0.2">
      <c r="A49" s="30" t="s">
        <v>62</v>
      </c>
      <c r="B49" s="31"/>
      <c r="C49" s="10">
        <f>C48+C29+C13</f>
        <v>52</v>
      </c>
    </row>
    <row r="50" spans="1:3" ht="28" customHeight="1" x14ac:dyDescent="0.2">
      <c r="A50" s="32" t="s">
        <v>63</v>
      </c>
      <c r="B50" s="33"/>
      <c r="C50" s="11">
        <f>IF(C49&gt;=100, (100*5/100), (C49*5/100))</f>
        <v>2.6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 xr:uid="{00000000-0002-0000-0000-000000000000}">
      <formula1>0</formula1>
      <formula2>3</formula2>
    </dataValidation>
    <dataValidation type="whole" allowBlank="1" showInputMessage="1" showErrorMessage="1" error="هەڵەیە، دەبێ ژمارەكە لەنێوان 0 هەتا 10 بێت" sqref="B15" xr:uid="{00000000-0002-0000-0000-000001000000}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 xr:uid="{00000000-0002-0000-0000-000002000000}">
      <formula1>0</formula1>
      <formula2>4</formula2>
    </dataValidation>
    <dataValidation type="whole" allowBlank="1" showInputMessage="1" showErrorMessage="1" error="هەڵەیە، دەبێ ژمارەكە لەنێوان 0 هەتا 1 بێت" sqref="B47 B17" xr:uid="{00000000-0002-0000-0000-000003000000}">
      <formula1>0</formula1>
      <formula2>1</formula2>
    </dataValidation>
    <dataValidation type="whole" allowBlank="1" showInputMessage="1" showErrorMessage="1" error="هەڵەیە، دەبێ ژمارەكە لەنێوان 0 هەتا 6 بێت" sqref="B12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3 بێت" sqref="B43" xr:uid="{00000000-0002-0000-0000-000005000000}">
      <formula1>0</formula1>
      <formula2>3</formula2>
    </dataValidation>
    <dataValidation type="whole" allowBlank="1" showInputMessage="1" showErrorMessage="1" error="ژمارەكە هەڵەیە دەبێت لە نێوان 0 تاوەكو 5 بێت." sqref="B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B10 B32:B35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B24" xr:uid="{00000000-0002-0000-0000-000008000000}">
      <formula1>0</formula1>
      <formula2>10</formula2>
    </dataValidation>
    <dataValidation type="whole" allowBlank="1" showInputMessage="1" showErrorMessage="1" error="هەڵەیە، دەبێ ته‌نها ژمارە 6 بنوسرێت" sqref="B25:B26" xr:uid="{00000000-0002-0000-0000-000009000000}">
      <formula1>6</formula1>
      <formula2>6</formula2>
    </dataValidation>
    <dataValidation type="whole" allowBlank="1" showInputMessage="1" showErrorMessage="1" error="هەڵەیە، دەبێ ته‌نها ژمارە 4 بنوسرێت" sqref="B23" xr:uid="{00000000-0002-0000-0000-00000A000000}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Microsoft Office User</cp:lastModifiedBy>
  <dcterms:created xsi:type="dcterms:W3CDTF">2015-06-05T18:17:20Z</dcterms:created>
  <dcterms:modified xsi:type="dcterms:W3CDTF">2021-05-28T20:11:51Z</dcterms:modified>
</cp:coreProperties>
</file>