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codeName="ThisWorkbook" defaultThemeVersion="124226"/>
  <xr:revisionPtr revIDLastSave="0" documentId="13_ncr:1_{4580ABE6-2B23-453A-BF9C-60F3102C5029}" xr6:coauthVersionLast="47" xr6:coauthVersionMax="47" xr10:uidLastSave="{00000000-0000-0000-0000-000000000000}"/>
  <bookViews>
    <workbookView xWindow="-110" yWindow="-110" windowWidth="19420" windowHeight="10420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Sheet1!$A$1:$R$55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M43" i="1" l="1"/>
  <c r="D43" i="1"/>
  <c r="A52" i="1"/>
  <c r="M29" i="1" l="1"/>
  <c r="D29" i="1"/>
  <c r="I3" i="2" l="1"/>
  <c r="I4" i="2" l="1"/>
  <c r="P5" i="1" l="1"/>
  <c r="L47" i="1" l="1"/>
  <c r="A45" i="1"/>
  <c r="A46" i="1"/>
  <c r="I45" i="1"/>
  <c r="I5" i="2"/>
  <c r="I6" i="2" l="1"/>
  <c r="K19" i="1" l="1"/>
  <c r="K20" i="1" s="1"/>
  <c r="I7" i="2"/>
  <c r="J4" i="2" l="1"/>
  <c r="K21" i="1"/>
  <c r="K22" i="1" s="1"/>
  <c r="K23" i="1" s="1"/>
  <c r="K24" i="1" s="1"/>
  <c r="J3" i="2"/>
  <c r="I8" i="2"/>
  <c r="J5" i="2" l="1"/>
  <c r="J6" i="2" l="1"/>
  <c r="B33" i="1" l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<sst xmlns="http://schemas.openxmlformats.org/spreadsheetml/2006/main" count="129" uniqueCount="68">
  <si>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</si>
  <si>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</si>
  <si>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</si>
  <si>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</si>
  <si>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</si>
  <si>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</si>
  <si>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</si>
  <si>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</si>
  <si>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</si>
  <si>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</si>
  <si>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</si>
  <si>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</si>
  <si>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</si>
  <si>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</si>
  <si>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</si>
  <si>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</si>
  <si>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</si>
  <si>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</si>
  <si>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</si>
  <si>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</si>
  <si>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</si>
  <si>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</si>
  <si>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</si>
  <si>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</si>
  <si>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</si>
  <si>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</si>
  <si>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</si>
  <si>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</si>
  <si>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</si>
  <si>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</si>
  <si>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</si>
  <si>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</si>
  <si>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</si>
  <si>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</si>
  <si>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</si>
  <si>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</si>
  <si>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</si>
  <si>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</si>
  <si>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</si>
  <si>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</si>
  <si>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</si>
  <si>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</si>
  <si>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</si>
  <si>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</si>
  <si>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</si>
  <si>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</si>
  <si>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</si>
  <si>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</si>
  <si>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</si>
  <si>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>بكالوريوس</t>
  </si>
  <si>
    <t xml:space="preserve">بەشی  :   كيميا </t>
  </si>
  <si>
    <t xml:space="preserve">كۆى گشتى </t>
  </si>
  <si>
    <t>د.سه‌نگه‌ر صالح احمد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</si>
  <si>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</si>
  <si>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</si>
  <si>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</si>
  <si>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</si>
  <si>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</si>
  <si>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</si>
  <si>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</si>
  <si>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</si>
  <si>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</si>
  <si>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>د.کامەران کەیانی عبدالرحمن</t>
  </si>
  <si>
    <t>نجات زائد، لانه‌ عوسمان</t>
  </si>
  <si>
    <t>ته‌مه‌ن+لێژنه‌ی ترقیه‌</t>
  </si>
  <si>
    <t>سی قوتابی مشرۆع بحث</t>
  </si>
  <si>
    <r>
      <t>Biochemistry(4</t>
    </r>
    <r>
      <rPr>
        <b/>
        <vertAlign val="superscript"/>
        <sz val="9"/>
        <color theme="1"/>
        <rFont val="Times New Roman"/>
        <family val="1"/>
      </rPr>
      <t xml:space="preserve">th </t>
    </r>
    <r>
      <rPr>
        <b/>
        <sz val="9"/>
        <color theme="1"/>
        <rFont val="Times New Roman"/>
        <family val="1"/>
      </rPr>
      <t>stage) Theory</t>
    </r>
  </si>
  <si>
    <r>
      <t>Practical biochemistry (4</t>
    </r>
    <r>
      <rPr>
        <b/>
        <vertAlign val="superscript"/>
        <sz val="9"/>
        <color theme="1"/>
        <rFont val="Times New Roman"/>
        <family val="1"/>
      </rPr>
      <t>th</t>
    </r>
    <r>
      <rPr>
        <b/>
        <sz val="9"/>
        <color theme="1"/>
        <rFont val="Times New Roman"/>
        <family val="1"/>
      </rPr>
      <t xml:space="preserve"> stage)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</si>
</sst>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2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0"/>
      <color theme="1"/>
      <name val="ن"/>
    </font>
    <font>
      <sz val="8"/>
      <color theme="1"/>
      <name val="Times New Roman"/>
      <family val="1"/>
    </font>
    <font>
      <b/>
      <sz val="8"/>
      <color theme="1"/>
      <name val="Ali_K_Samik"/>
      <charset val="178"/>
    </font>
    <font>
      <b/>
      <sz val="12"/>
      <color theme="1"/>
      <name val="Ali-A-Samik"/>
      <charset val="178"/>
    </font>
    <font>
      <b/>
      <sz val="12"/>
      <color theme="1"/>
      <name val="Ali_K_Samik"/>
      <charset val="178"/>
    </font>
    <font>
      <sz val="8"/>
      <name val="Arial"/>
      <family val="2"/>
      <scheme val="minor"/>
    </font>
    <font>
      <b/>
      <vertAlign val="superscript"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7" fillId="0" borderId="37" xfId="0" applyFont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3" xfId="0" applyNumberFormat="1" applyFont="1" applyFill="1" applyBorder="1" applyAlignment="1" applyProtection="1">
      <alignment horizontal="center" vertical="center"/>
      <protection locked="0"/>
    </xf>
    <xf numFmtId="14" fontId="6" fillId="3" borderId="29" xfId="0" applyNumberFormat="1" applyFont="1" applyFill="1" applyBorder="1" applyAlignment="1" applyProtection="1">
      <alignment horizontal="center" vertical="center"/>
      <protection locked="0"/>
    </xf>
    <xf numFmtId="1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 readingOrder="1"/>
    </xf>
    <xf numFmtId="0" fontId="6" fillId="0" borderId="11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28575</xdr:rowOff>
    </xdr:from>
    <xdr:to>
      <xdr:col>9</xdr:col>
      <xdr:colOff>304800</xdr:colOff>
      <xdr:row>4</xdr:row>
      <xdr:rowOff>174791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28575"/>
          <a:ext cx="899584" cy="927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krybio\Desktop\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zoomScale="119" zoomScaleNormal="100" zoomScaleSheetLayoutView="70" zoomScalePageLayoutView="90" workbookViewId="0">
      <selection activeCell="M1" sqref="M1:Q1"/>
    </sheetView>
  </sheetViews>
  <sheetFormatPr defaultColWidth="6.4140625" defaultRowHeight="15.5"/>
  <cols>
    <col min="1" max="1" width="8.75" style="1" customWidth="1"/>
    <col min="2" max="4" width="5.4140625" style="1" customWidth="1"/>
    <col min="5" max="5" width="5.25" style="1" customWidth="1"/>
    <col min="6" max="6" width="5.58203125" style="1" customWidth="1"/>
    <col min="7" max="7" width="4.75" style="1" customWidth="1"/>
    <col min="8" max="8" width="6.83203125" style="1" customWidth="1"/>
    <col min="9" max="9" width="7.1640625" style="1" customWidth="1"/>
    <col min="10" max="10" width="8.83203125" style="1" customWidth="1"/>
    <col min="11" max="13" width="5.4140625" style="1" customWidth="1"/>
    <col min="14" max="14" width="4.83203125" style="1" customWidth="1"/>
    <col min="15" max="15" width="5.58203125" style="1" customWidth="1"/>
    <col min="16" max="16" width="6" style="1" customWidth="1"/>
    <col min="17" max="17" width="7" style="1" customWidth="1"/>
    <col min="18" max="18" width="10" style="1" customWidth="1"/>
    <col min="19" max="16384" width="6.4140625" style="1"/>
  </cols>
  <sheetData>
    <row r="1" spans="1:35" ht="18.75" customHeight="1">
      <c r="A1" s="72" t="s">
        <v>0</v>
      </c>
      <c r="B1" s="72"/>
      <c r="C1" s="72"/>
      <c r="D1" s="72"/>
      <c r="E1" s="72"/>
      <c r="F1" s="72"/>
      <c r="G1" s="10"/>
      <c r="H1" s="10"/>
      <c r="I1" s="10"/>
      <c r="J1" s="10"/>
      <c r="K1" s="11"/>
      <c r="L1" s="10"/>
      <c r="M1" s="73" t="s">
        <v>2</v>
      </c>
      <c r="N1" s="73"/>
      <c r="O1" s="73"/>
      <c r="P1" s="73"/>
      <c r="Q1" s="73"/>
    </row>
    <row r="2" spans="1:35" ht="14.25" customHeight="1">
      <c r="A2" s="72" t="s">
        <v>1</v>
      </c>
      <c r="B2" s="72"/>
      <c r="C2" s="72"/>
      <c r="D2" s="72"/>
      <c r="E2" s="72"/>
      <c r="F2" s="72"/>
      <c r="G2" s="10"/>
      <c r="H2" s="10"/>
      <c r="I2" s="10"/>
      <c r="J2" s="10"/>
      <c r="K2" s="11"/>
      <c r="L2" s="10"/>
      <c r="M2" s="79">
        <v>2023</v>
      </c>
      <c r="N2" s="79"/>
      <c r="O2" s="77" t="s">
        <v>21</v>
      </c>
      <c r="P2" s="77"/>
      <c r="Q2" s="10">
        <v>4</v>
      </c>
    </row>
    <row r="3" spans="1:35" ht="14.25" customHeight="1">
      <c r="A3" s="79" t="s">
        <v>50</v>
      </c>
      <c r="B3" s="79"/>
      <c r="C3" s="79"/>
      <c r="D3" s="10"/>
      <c r="E3" s="10"/>
      <c r="F3" s="37"/>
      <c r="G3" s="10"/>
      <c r="H3" s="10"/>
      <c r="I3" s="10"/>
      <c r="J3" s="10"/>
      <c r="K3" s="11"/>
      <c r="L3" s="10"/>
      <c r="M3" s="72" t="s">
        <v>3</v>
      </c>
      <c r="N3" s="72"/>
      <c r="O3" s="72"/>
      <c r="P3" s="13">
        <v>8</v>
      </c>
    </row>
    <row r="4" spans="1:35" ht="14.25" customHeight="1">
      <c r="A4" s="80" t="s">
        <v>28</v>
      </c>
      <c r="B4" s="80"/>
      <c r="C4" s="81" t="s">
        <v>62</v>
      </c>
      <c r="D4" s="82"/>
      <c r="E4" s="82"/>
      <c r="F4" s="82"/>
      <c r="G4" s="10"/>
      <c r="H4" s="10"/>
      <c r="I4" s="10"/>
      <c r="J4" s="10"/>
      <c r="K4" s="11"/>
      <c r="L4" s="10"/>
      <c r="M4" s="72" t="s">
        <v>4</v>
      </c>
      <c r="N4" s="72"/>
      <c r="O4" s="72"/>
      <c r="P4" s="14">
        <v>4</v>
      </c>
      <c r="Q4" s="38" t="s">
        <v>64</v>
      </c>
    </row>
    <row r="5" spans="1:35" ht="16.5" customHeight="1" thickBot="1">
      <c r="A5" s="83" t="s">
        <v>29</v>
      </c>
      <c r="B5" s="83"/>
      <c r="C5" s="84" t="s">
        <v>26</v>
      </c>
      <c r="D5" s="84"/>
      <c r="E5" s="84"/>
      <c r="F5" s="84"/>
      <c r="G5" s="10"/>
      <c r="H5" s="10"/>
      <c r="I5" s="10"/>
      <c r="J5" s="10"/>
      <c r="K5" s="11"/>
      <c r="L5" s="10"/>
      <c r="M5" s="72" t="s">
        <v>5</v>
      </c>
      <c r="N5" s="72"/>
      <c r="O5" s="72"/>
      <c r="P5" s="15">
        <f>IF(P3-P4&gt;=0, P3-P4,0)</f>
        <v>4</v>
      </c>
      <c r="Q5" s="12"/>
      <c r="S5" s="78"/>
      <c r="T5" s="78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ht="16.5" thickTop="1" thickBot="1">
      <c r="A6" s="26"/>
      <c r="B6" s="74" t="s">
        <v>53</v>
      </c>
      <c r="C6" s="75"/>
      <c r="D6" s="74" t="s">
        <v>54</v>
      </c>
      <c r="E6" s="75"/>
      <c r="F6" s="74" t="s">
        <v>55</v>
      </c>
      <c r="G6" s="75"/>
      <c r="H6" s="74" t="s">
        <v>56</v>
      </c>
      <c r="I6" s="75"/>
      <c r="J6" s="74" t="s">
        <v>57</v>
      </c>
      <c r="K6" s="75"/>
      <c r="L6" s="74" t="s">
        <v>58</v>
      </c>
      <c r="M6" s="75"/>
      <c r="N6" s="74" t="s">
        <v>59</v>
      </c>
      <c r="O6" s="75"/>
      <c r="P6" s="76" t="s">
        <v>60</v>
      </c>
      <c r="Q6" s="76"/>
      <c r="R6" s="44" t="s">
        <v>61</v>
      </c>
      <c r="S6" s="71"/>
      <c r="T6" s="71"/>
      <c r="U6" s="71"/>
      <c r="V6" s="71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1:35" ht="12" customHeight="1" thickTop="1">
      <c r="A7" s="39" t="s">
        <v>45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5"/>
      <c r="S7" s="6"/>
      <c r="T7" s="6"/>
      <c r="U7" s="6"/>
      <c r="V7" s="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20.25" customHeight="1">
      <c r="A8" s="39" t="s">
        <v>6</v>
      </c>
      <c r="B8" s="53"/>
      <c r="C8" s="53"/>
      <c r="D8" s="53"/>
      <c r="E8" s="53"/>
      <c r="F8" s="93"/>
      <c r="G8" s="93"/>
      <c r="H8" s="93"/>
      <c r="I8" s="93"/>
      <c r="J8" s="93"/>
      <c r="K8" s="93"/>
      <c r="L8" s="85"/>
      <c r="M8" s="85"/>
      <c r="N8" s="85"/>
      <c r="O8" s="85"/>
      <c r="P8" s="85"/>
      <c r="Q8" s="85"/>
      <c r="R8" s="45"/>
      <c r="S8" s="71"/>
      <c r="T8" s="71"/>
      <c r="U8" s="71"/>
      <c r="V8" s="71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</row>
    <row r="9" spans="1:35" ht="15.75" customHeight="1">
      <c r="A9" s="42" t="s">
        <v>7</v>
      </c>
      <c r="B9" s="94" t="s">
        <v>67</v>
      </c>
      <c r="C9" s="94"/>
      <c r="D9" s="94"/>
      <c r="E9" s="95"/>
      <c r="F9" s="86" t="s">
        <v>66</v>
      </c>
      <c r="G9" s="87"/>
      <c r="H9" s="87"/>
      <c r="I9" s="88"/>
      <c r="J9" s="94" t="s">
        <v>67</v>
      </c>
      <c r="K9" s="94"/>
      <c r="L9" s="94"/>
      <c r="M9" s="95"/>
      <c r="N9" s="94" t="s">
        <v>67</v>
      </c>
      <c r="O9" s="94"/>
      <c r="P9" s="94"/>
      <c r="Q9" s="95"/>
      <c r="R9" s="41"/>
      <c r="S9" s="71"/>
      <c r="T9" s="71"/>
      <c r="U9" s="71"/>
      <c r="V9" s="71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5" ht="22.5" customHeight="1">
      <c r="A10" s="42" t="s">
        <v>8</v>
      </c>
      <c r="B10" s="53"/>
      <c r="C10" s="53"/>
      <c r="D10" s="53"/>
      <c r="E10" s="53"/>
      <c r="F10" s="62"/>
      <c r="G10" s="63"/>
      <c r="H10" s="63"/>
      <c r="I10" s="63"/>
      <c r="J10" s="63"/>
      <c r="K10" s="63"/>
      <c r="L10" s="63"/>
      <c r="M10" s="64"/>
      <c r="N10" s="53"/>
      <c r="O10" s="53"/>
      <c r="P10" s="53"/>
      <c r="Q10" s="53"/>
      <c r="R10" s="41"/>
      <c r="S10" s="71"/>
      <c r="T10" s="71"/>
      <c r="U10" s="71"/>
      <c r="V10" s="71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ht="22.5" customHeight="1">
      <c r="A11" s="42" t="s">
        <v>9</v>
      </c>
      <c r="B11" s="86" t="s">
        <v>66</v>
      </c>
      <c r="C11" s="87"/>
      <c r="D11" s="87"/>
      <c r="E11" s="88"/>
      <c r="F11" s="94" t="s">
        <v>67</v>
      </c>
      <c r="G11" s="94"/>
      <c r="H11" s="94"/>
      <c r="I11" s="95"/>
      <c r="J11" s="94" t="s">
        <v>67</v>
      </c>
      <c r="K11" s="94"/>
      <c r="L11" s="94"/>
      <c r="M11" s="95"/>
      <c r="N11" s="94" t="s">
        <v>67</v>
      </c>
      <c r="O11" s="94"/>
      <c r="P11" s="94"/>
      <c r="Q11" s="95"/>
      <c r="R11" s="41"/>
      <c r="W11" s="40"/>
    </row>
    <row r="12" spans="1:35" ht="25.5" customHeight="1" thickBot="1">
      <c r="A12" s="43" t="s">
        <v>10</v>
      </c>
      <c r="B12" s="54" t="s">
        <v>65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41"/>
    </row>
    <row r="13" spans="1:35" ht="5.25" customHeight="1" thickTop="1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35" ht="16" thickTop="1">
      <c r="A14" s="56" t="s">
        <v>40</v>
      </c>
      <c r="B14" s="57"/>
      <c r="C14" s="58"/>
      <c r="D14" s="91" t="s">
        <v>41</v>
      </c>
      <c r="E14" s="57"/>
      <c r="F14" s="91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92"/>
    </row>
    <row r="15" spans="1:35" ht="16" thickBot="1">
      <c r="A15" s="59"/>
      <c r="B15" s="60"/>
      <c r="C15" s="61"/>
      <c r="D15" s="89" t="s">
        <v>42</v>
      </c>
      <c r="E15" s="90"/>
      <c r="F15" s="96" t="s">
        <v>63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>
      <c r="A17" s="99" t="s">
        <v>11</v>
      </c>
      <c r="B17" s="100"/>
      <c r="C17" s="101"/>
      <c r="D17" s="101"/>
      <c r="E17" s="101"/>
      <c r="F17" s="101"/>
      <c r="G17" s="101"/>
      <c r="H17" s="102"/>
      <c r="I17" s="16"/>
      <c r="J17" s="99" t="s">
        <v>12</v>
      </c>
      <c r="K17" s="100"/>
      <c r="L17" s="101"/>
      <c r="M17" s="101"/>
      <c r="N17" s="101"/>
      <c r="O17" s="101"/>
      <c r="P17" s="101"/>
      <c r="Q17" s="102"/>
    </row>
    <row r="18" spans="1:17" s="35" customFormat="1" ht="39.5" thickTop="1">
      <c r="A18" s="36" t="s">
        <v>13</v>
      </c>
      <c r="B18" s="68" t="s">
        <v>14</v>
      </c>
      <c r="C18" s="69"/>
      <c r="D18" s="67" t="s">
        <v>31</v>
      </c>
      <c r="E18" s="66"/>
      <c r="F18" s="65" t="s">
        <v>32</v>
      </c>
      <c r="G18" s="66"/>
      <c r="H18" s="33" t="s">
        <v>43</v>
      </c>
      <c r="I18" s="16"/>
      <c r="J18" s="36" t="s">
        <v>13</v>
      </c>
      <c r="K18" s="68" t="s">
        <v>14</v>
      </c>
      <c r="L18" s="69"/>
      <c r="M18" s="67" t="s">
        <v>31</v>
      </c>
      <c r="N18" s="66"/>
      <c r="O18" s="65" t="s">
        <v>32</v>
      </c>
      <c r="P18" s="66"/>
      <c r="Q18" s="33" t="s">
        <v>43</v>
      </c>
    </row>
    <row r="19" spans="1:17">
      <c r="A19" s="17" t="s">
        <v>44</v>
      </c>
      <c r="B19" s="46">
        <v>45017</v>
      </c>
      <c r="C19" s="47"/>
      <c r="D19" s="55"/>
      <c r="E19" s="52"/>
      <c r="F19" s="51"/>
      <c r="G19" s="52"/>
      <c r="H19" s="29"/>
      <c r="I19" s="16"/>
      <c r="J19" s="17" t="s">
        <v>44</v>
      </c>
      <c r="K19" s="46">
        <f>B24+2</f>
        <v>45024</v>
      </c>
      <c r="L19" s="47"/>
      <c r="M19" s="55"/>
      <c r="N19" s="52"/>
      <c r="O19" s="51"/>
      <c r="P19" s="52"/>
      <c r="Q19" s="29"/>
    </row>
    <row r="20" spans="1:17" ht="14.25" customHeight="1">
      <c r="A20" s="17" t="s">
        <v>6</v>
      </c>
      <c r="B20" s="46">
        <v>45018</v>
      </c>
      <c r="C20" s="47"/>
      <c r="D20" s="48"/>
      <c r="E20" s="49"/>
      <c r="F20" s="50"/>
      <c r="G20" s="49"/>
      <c r="H20" s="29"/>
      <c r="I20" s="16"/>
      <c r="J20" s="17" t="s">
        <v>6</v>
      </c>
      <c r="K20" s="46">
        <f>K19+1</f>
        <v>45025</v>
      </c>
      <c r="L20" s="47"/>
      <c r="M20" s="48"/>
      <c r="N20" s="49"/>
      <c r="O20" s="50"/>
      <c r="P20" s="49"/>
      <c r="Q20" s="29"/>
    </row>
    <row r="21" spans="1:17" ht="14.25" customHeight="1">
      <c r="A21" s="17" t="s">
        <v>7</v>
      </c>
      <c r="B21" s="46">
        <v>45019</v>
      </c>
      <c r="C21" s="47"/>
      <c r="D21" s="48">
        <v>2</v>
      </c>
      <c r="E21" s="49"/>
      <c r="F21" s="50">
        <v>3</v>
      </c>
      <c r="G21" s="49"/>
      <c r="H21" s="29">
        <v>8</v>
      </c>
      <c r="I21" s="16"/>
      <c r="J21" s="17" t="s">
        <v>7</v>
      </c>
      <c r="K21" s="46">
        <f>K20+1</f>
        <v>45026</v>
      </c>
      <c r="L21" s="47"/>
      <c r="M21" s="48">
        <v>2</v>
      </c>
      <c r="N21" s="49"/>
      <c r="O21" s="50">
        <v>3</v>
      </c>
      <c r="P21" s="49"/>
      <c r="Q21" s="29">
        <v>8</v>
      </c>
    </row>
    <row r="22" spans="1:17" ht="14.25" customHeight="1">
      <c r="A22" s="17" t="s">
        <v>8</v>
      </c>
      <c r="B22" s="46">
        <v>45020</v>
      </c>
      <c r="C22" s="47"/>
      <c r="D22" s="48"/>
      <c r="E22" s="49"/>
      <c r="F22" s="50"/>
      <c r="G22" s="49"/>
      <c r="H22" s="29"/>
      <c r="I22" s="16"/>
      <c r="J22" s="17" t="s">
        <v>8</v>
      </c>
      <c r="K22" s="46">
        <f t="shared" ref="K22:K24" si="0">K21+1</f>
        <v>45027</v>
      </c>
      <c r="L22" s="47"/>
      <c r="M22" s="48"/>
      <c r="N22" s="49"/>
      <c r="O22" s="50"/>
      <c r="P22" s="49"/>
      <c r="Q22" s="29"/>
    </row>
    <row r="23" spans="1:17" ht="14.25" customHeight="1">
      <c r="A23" s="17" t="s">
        <v>9</v>
      </c>
      <c r="B23" s="46">
        <v>45021</v>
      </c>
      <c r="C23" s="47"/>
      <c r="D23" s="48">
        <v>2</v>
      </c>
      <c r="E23" s="49"/>
      <c r="F23" s="50">
        <v>3</v>
      </c>
      <c r="G23" s="49"/>
      <c r="H23" s="29">
        <v>8</v>
      </c>
      <c r="I23" s="16"/>
      <c r="J23" s="17" t="s">
        <v>9</v>
      </c>
      <c r="K23" s="46">
        <f t="shared" si="0"/>
        <v>45028</v>
      </c>
      <c r="L23" s="47"/>
      <c r="M23" s="48">
        <v>2</v>
      </c>
      <c r="N23" s="49"/>
      <c r="O23" s="50">
        <v>3</v>
      </c>
      <c r="P23" s="49"/>
      <c r="Q23" s="29">
        <v>8</v>
      </c>
    </row>
    <row r="24" spans="1:17" ht="14.25" customHeight="1">
      <c r="A24" s="17" t="s">
        <v>10</v>
      </c>
      <c r="B24" s="46">
        <v>45022</v>
      </c>
      <c r="C24" s="47"/>
      <c r="D24" s="48"/>
      <c r="E24" s="49"/>
      <c r="F24" s="50"/>
      <c r="G24" s="49"/>
      <c r="H24" s="29"/>
      <c r="I24" s="16"/>
      <c r="J24" s="17" t="s">
        <v>10</v>
      </c>
      <c r="K24" s="46">
        <f t="shared" si="0"/>
        <v>45029</v>
      </c>
      <c r="L24" s="47"/>
      <c r="M24" s="48"/>
      <c r="N24" s="49"/>
      <c r="O24" s="50"/>
      <c r="P24" s="49"/>
      <c r="Q24" s="29"/>
    </row>
    <row r="25" spans="1:17" ht="23.25" customHeight="1">
      <c r="A25" s="18" t="s">
        <v>18</v>
      </c>
      <c r="B25" s="46"/>
      <c r="C25" s="47"/>
      <c r="D25" s="48">
        <v>3</v>
      </c>
      <c r="E25" s="49"/>
      <c r="F25" s="50"/>
      <c r="G25" s="49"/>
      <c r="H25" s="29">
        <v>3</v>
      </c>
      <c r="I25" s="16"/>
      <c r="J25" s="18" t="s">
        <v>18</v>
      </c>
      <c r="K25" s="46"/>
      <c r="L25" s="47"/>
      <c r="M25" s="48">
        <v>3</v>
      </c>
      <c r="N25" s="49"/>
      <c r="O25" s="50"/>
      <c r="P25" s="49"/>
      <c r="Q25" s="29">
        <v>3</v>
      </c>
    </row>
    <row r="26" spans="1:17">
      <c r="A26" s="31" t="s">
        <v>47</v>
      </c>
      <c r="B26" s="46"/>
      <c r="C26" s="47"/>
      <c r="D26" s="48"/>
      <c r="E26" s="49"/>
      <c r="F26" s="50"/>
      <c r="G26" s="49"/>
      <c r="H26" s="29"/>
      <c r="I26" s="16"/>
      <c r="J26" s="31" t="s">
        <v>47</v>
      </c>
      <c r="K26" s="46"/>
      <c r="L26" s="47"/>
      <c r="M26" s="48"/>
      <c r="N26" s="49"/>
      <c r="O26" s="50"/>
      <c r="P26" s="49"/>
      <c r="Q26" s="29"/>
    </row>
    <row r="27" spans="1:17">
      <c r="A27" s="31" t="s">
        <v>48</v>
      </c>
      <c r="B27" s="46"/>
      <c r="C27" s="47"/>
      <c r="D27" s="48"/>
      <c r="E27" s="49"/>
      <c r="F27" s="50"/>
      <c r="G27" s="49"/>
      <c r="H27" s="29"/>
      <c r="I27" s="16"/>
      <c r="J27" s="31" t="s">
        <v>48</v>
      </c>
      <c r="K27" s="46"/>
      <c r="L27" s="47"/>
      <c r="M27" s="48"/>
      <c r="N27" s="49"/>
      <c r="O27" s="50"/>
      <c r="P27" s="49"/>
      <c r="Q27" s="29"/>
    </row>
    <row r="28" spans="1:17" ht="26.25" customHeight="1">
      <c r="A28" s="18" t="s">
        <v>19</v>
      </c>
      <c r="B28" s="46"/>
      <c r="C28" s="47"/>
      <c r="D28" s="48">
        <v>5</v>
      </c>
      <c r="E28" s="49"/>
      <c r="F28" s="50"/>
      <c r="G28" s="49"/>
      <c r="H28" s="29">
        <v>4.5</v>
      </c>
      <c r="I28" s="16"/>
      <c r="J28" s="18" t="s">
        <v>19</v>
      </c>
      <c r="K28" s="46"/>
      <c r="L28" s="47"/>
      <c r="M28" s="48">
        <v>5</v>
      </c>
      <c r="N28" s="49"/>
      <c r="O28" s="50"/>
      <c r="P28" s="49"/>
      <c r="Q28" s="29">
        <v>4.5</v>
      </c>
    </row>
    <row r="29" spans="1:17" ht="16" thickBot="1">
      <c r="A29" s="111" t="s">
        <v>15</v>
      </c>
      <c r="B29" s="97"/>
      <c r="C29" s="98"/>
      <c r="D29" s="116" t="str">
        <f>"="&amp;"1x"&amp;IF(SUM(D19:D24,F19:F28,D25,D28)&lt;&gt;0,SUM(D19:D24,F19:F28,D25,D28),0)&amp;"+"&amp;"2x"&amp;IF(AND(D26&lt;&gt;0,D26&lt;&gt;Sheet2!B10),D26,0) &amp; "+"&amp; "3x" &amp; IF(AND(D27&lt;&gt;0,D27&lt;&gt;Sheet2!B10),D27,0)</f>
        <v>=1x18+2x0+3x0</v>
      </c>
      <c r="E29" s="117"/>
      <c r="F29" s="117"/>
      <c r="G29" s="118"/>
      <c r="H29" s="30">
        <v>23.5</v>
      </c>
      <c r="I29" s="16"/>
      <c r="J29" s="122" t="s">
        <v>15</v>
      </c>
      <c r="K29" s="97"/>
      <c r="L29" s="123"/>
      <c r="M29" s="116" t="str">
        <f>"="&amp;"1x"&amp;IF(SUM(M19:M24,O19:O28,M25,M28)&lt;&gt;0,SUM(M19:M24,O19:O28,M25,M28),0)&amp;"+"&amp;"2x"&amp;IF(AND(M26&lt;&gt;0,M26&lt;&gt;Sheet2!B10),M26,0) &amp; "+"&amp; "3x" &amp; IF(AND(M27&lt;&gt;0,M27&lt;&gt;Sheet2!B10),M27,0)</f>
        <v>=1x18+2x0+3x0</v>
      </c>
      <c r="N29" s="117"/>
      <c r="O29" s="117"/>
      <c r="P29" s="118"/>
      <c r="Q29" s="30">
        <v>23.5</v>
      </c>
    </row>
    <row r="30" spans="1:17" ht="9" customHeight="1" thickTop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6.5" thickTop="1" thickBot="1">
      <c r="A31" s="119" t="s">
        <v>16</v>
      </c>
      <c r="B31" s="120"/>
      <c r="C31" s="120"/>
      <c r="D31" s="120"/>
      <c r="E31" s="120"/>
      <c r="F31" s="120"/>
      <c r="G31" s="120"/>
      <c r="H31" s="121"/>
      <c r="I31" s="16"/>
      <c r="J31" s="119" t="s">
        <v>17</v>
      </c>
      <c r="K31" s="120"/>
      <c r="L31" s="120"/>
      <c r="M31" s="120"/>
      <c r="N31" s="120"/>
      <c r="O31" s="120"/>
      <c r="P31" s="120"/>
      <c r="Q31" s="121"/>
    </row>
    <row r="32" spans="1:17" s="35" customFormat="1" ht="39.5" thickTop="1">
      <c r="A32" s="32" t="s">
        <v>13</v>
      </c>
      <c r="B32" s="114" t="s">
        <v>14</v>
      </c>
      <c r="C32" s="115"/>
      <c r="D32" s="67" t="s">
        <v>31</v>
      </c>
      <c r="E32" s="66"/>
      <c r="F32" s="65" t="s">
        <v>32</v>
      </c>
      <c r="G32" s="66"/>
      <c r="H32" s="33" t="s">
        <v>43</v>
      </c>
      <c r="I32" s="34"/>
      <c r="J32" s="32" t="s">
        <v>13</v>
      </c>
      <c r="K32" s="114" t="s">
        <v>14</v>
      </c>
      <c r="L32" s="115"/>
      <c r="M32" s="67" t="s">
        <v>31</v>
      </c>
      <c r="N32" s="66"/>
      <c r="O32" s="65" t="s">
        <v>32</v>
      </c>
      <c r="P32" s="66"/>
      <c r="Q32" s="33" t="s">
        <v>43</v>
      </c>
    </row>
    <row r="33" spans="1:17">
      <c r="A33" s="17" t="s">
        <v>44</v>
      </c>
      <c r="B33" s="112">
        <f>K24+2</f>
        <v>45031</v>
      </c>
      <c r="C33" s="113"/>
      <c r="D33" s="55"/>
      <c r="E33" s="52"/>
      <c r="F33" s="51"/>
      <c r="G33" s="52"/>
      <c r="H33" s="29"/>
      <c r="I33" s="19"/>
      <c r="J33" s="17" t="s">
        <v>44</v>
      </c>
      <c r="K33" s="112">
        <f>B38+2</f>
        <v>45038</v>
      </c>
      <c r="L33" s="113"/>
      <c r="M33" s="55"/>
      <c r="N33" s="52"/>
      <c r="O33" s="51"/>
      <c r="P33" s="52"/>
      <c r="Q33" s="29"/>
    </row>
    <row r="34" spans="1:17" ht="15" customHeight="1">
      <c r="A34" s="17" t="s">
        <v>6</v>
      </c>
      <c r="B34" s="112">
        <f>B33+1</f>
        <v>45032</v>
      </c>
      <c r="C34" s="113"/>
      <c r="D34" s="48"/>
      <c r="E34" s="49"/>
      <c r="F34" s="50"/>
      <c r="G34" s="49"/>
      <c r="H34" s="29"/>
      <c r="I34" s="16"/>
      <c r="J34" s="17" t="s">
        <v>6</v>
      </c>
      <c r="K34" s="112">
        <f>K33+1</f>
        <v>45039</v>
      </c>
      <c r="L34" s="113"/>
      <c r="M34" s="48"/>
      <c r="N34" s="49"/>
      <c r="O34" s="50"/>
      <c r="P34" s="49"/>
      <c r="Q34" s="29"/>
    </row>
    <row r="35" spans="1:17" ht="15" customHeight="1">
      <c r="A35" s="17" t="s">
        <v>7</v>
      </c>
      <c r="B35" s="112">
        <f t="shared" ref="B35:B38" si="1">B34+1</f>
        <v>45033</v>
      </c>
      <c r="C35" s="113"/>
      <c r="D35" s="48">
        <v>2</v>
      </c>
      <c r="E35" s="49"/>
      <c r="F35" s="50">
        <v>3</v>
      </c>
      <c r="G35" s="49"/>
      <c r="H35" s="29">
        <v>8</v>
      </c>
      <c r="I35" s="16"/>
      <c r="J35" s="17" t="s">
        <v>7</v>
      </c>
      <c r="K35" s="112">
        <f t="shared" ref="K35:K38" si="2">K34+1</f>
        <v>45040</v>
      </c>
      <c r="L35" s="113"/>
      <c r="M35" s="48"/>
      <c r="N35" s="49"/>
      <c r="O35" s="50"/>
      <c r="P35" s="49"/>
      <c r="Q35" s="29"/>
    </row>
    <row r="36" spans="1:17" ht="15" customHeight="1">
      <c r="A36" s="17" t="s">
        <v>8</v>
      </c>
      <c r="B36" s="112">
        <f t="shared" si="1"/>
        <v>45034</v>
      </c>
      <c r="C36" s="113"/>
      <c r="D36" s="48"/>
      <c r="E36" s="49"/>
      <c r="F36" s="50"/>
      <c r="G36" s="49"/>
      <c r="H36" s="29"/>
      <c r="I36" s="16"/>
      <c r="J36" s="17" t="s">
        <v>8</v>
      </c>
      <c r="K36" s="112">
        <f t="shared" si="2"/>
        <v>45041</v>
      </c>
      <c r="L36" s="113"/>
      <c r="M36" s="48"/>
      <c r="N36" s="49"/>
      <c r="O36" s="50"/>
      <c r="P36" s="49"/>
      <c r="Q36" s="29"/>
    </row>
    <row r="37" spans="1:17" ht="15" customHeight="1">
      <c r="A37" s="17" t="s">
        <v>9</v>
      </c>
      <c r="B37" s="112">
        <f t="shared" si="1"/>
        <v>45035</v>
      </c>
      <c r="C37" s="113"/>
      <c r="D37" s="48">
        <v>2</v>
      </c>
      <c r="E37" s="49"/>
      <c r="F37" s="50">
        <v>3</v>
      </c>
      <c r="G37" s="49"/>
      <c r="H37" s="29">
        <v>8</v>
      </c>
      <c r="I37" s="16"/>
      <c r="J37" s="17" t="s">
        <v>9</v>
      </c>
      <c r="K37" s="112">
        <f t="shared" si="2"/>
        <v>45042</v>
      </c>
      <c r="L37" s="113"/>
      <c r="M37" s="48"/>
      <c r="N37" s="49"/>
      <c r="O37" s="50"/>
      <c r="P37" s="49"/>
      <c r="Q37" s="29"/>
    </row>
    <row r="38" spans="1:17" ht="15" customHeight="1">
      <c r="A38" s="17" t="s">
        <v>10</v>
      </c>
      <c r="B38" s="112">
        <f t="shared" si="1"/>
        <v>45036</v>
      </c>
      <c r="C38" s="113"/>
      <c r="D38" s="48"/>
      <c r="E38" s="49"/>
      <c r="F38" s="50"/>
      <c r="G38" s="49"/>
      <c r="H38" s="29"/>
      <c r="I38" s="16"/>
      <c r="J38" s="17" t="s">
        <v>10</v>
      </c>
      <c r="K38" s="112">
        <f t="shared" si="2"/>
        <v>45043</v>
      </c>
      <c r="L38" s="113"/>
      <c r="M38" s="48"/>
      <c r="N38" s="49"/>
      <c r="O38" s="50"/>
      <c r="P38" s="49"/>
      <c r="Q38" s="29"/>
    </row>
    <row r="39" spans="1:17" ht="21.75" customHeight="1">
      <c r="A39" s="18" t="s">
        <v>18</v>
      </c>
      <c r="B39" s="112"/>
      <c r="C39" s="113"/>
      <c r="D39" s="48"/>
      <c r="E39" s="49"/>
      <c r="F39" s="50"/>
      <c r="G39" s="49"/>
      <c r="H39" s="29"/>
      <c r="I39" s="16"/>
      <c r="J39" s="18" t="s">
        <v>18</v>
      </c>
      <c r="K39" s="112"/>
      <c r="L39" s="113"/>
      <c r="M39" s="48"/>
      <c r="N39" s="49"/>
      <c r="O39" s="50"/>
      <c r="P39" s="49"/>
      <c r="Q39" s="29"/>
    </row>
    <row r="40" spans="1:17">
      <c r="A40" s="31" t="s">
        <v>47</v>
      </c>
      <c r="B40" s="112"/>
      <c r="C40" s="113"/>
      <c r="D40" s="48"/>
      <c r="E40" s="49"/>
      <c r="F40" s="50"/>
      <c r="G40" s="49"/>
      <c r="H40" s="29"/>
      <c r="I40" s="16"/>
      <c r="J40" s="31" t="s">
        <v>47</v>
      </c>
      <c r="K40" s="112"/>
      <c r="L40" s="113"/>
      <c r="M40" s="48"/>
      <c r="N40" s="49"/>
      <c r="O40" s="50"/>
      <c r="P40" s="49"/>
      <c r="Q40" s="29"/>
    </row>
    <row r="41" spans="1:17">
      <c r="A41" s="31" t="s">
        <v>48</v>
      </c>
      <c r="B41" s="112"/>
      <c r="C41" s="113"/>
      <c r="D41" s="48"/>
      <c r="E41" s="49"/>
      <c r="F41" s="50"/>
      <c r="G41" s="49"/>
      <c r="H41" s="29"/>
      <c r="I41" s="16"/>
      <c r="J41" s="31" t="s">
        <v>48</v>
      </c>
      <c r="K41" s="112"/>
      <c r="L41" s="113"/>
      <c r="M41" s="48"/>
      <c r="N41" s="49"/>
      <c r="O41" s="50"/>
      <c r="P41" s="49"/>
      <c r="Q41" s="29"/>
    </row>
    <row r="42" spans="1:17" ht="21.75" customHeight="1">
      <c r="A42" s="18" t="s">
        <v>19</v>
      </c>
      <c r="B42" s="112"/>
      <c r="C42" s="113"/>
      <c r="D42" s="48">
        <v>5</v>
      </c>
      <c r="E42" s="49"/>
      <c r="F42" s="50"/>
      <c r="G42" s="49"/>
      <c r="H42" s="29">
        <v>5</v>
      </c>
      <c r="I42" s="16"/>
      <c r="J42" s="18" t="s">
        <v>19</v>
      </c>
      <c r="K42" s="112"/>
      <c r="L42" s="113"/>
      <c r="M42" s="48">
        <v>5</v>
      </c>
      <c r="N42" s="49"/>
      <c r="O42" s="50"/>
      <c r="P42" s="49"/>
      <c r="Q42" s="29">
        <v>4.5</v>
      </c>
    </row>
    <row r="43" spans="1:17" ht="16" thickBot="1">
      <c r="A43" s="111" t="s">
        <v>15</v>
      </c>
      <c r="B43" s="97"/>
      <c r="C43" s="98"/>
      <c r="D43" s="116" t="str">
        <f>"="&amp;"1x"&amp;IF(SUM(D33:D38,F33:F42,D39,D42)&lt;&gt;0,SUM(D33:D38,F33:F42,D39,D42),0)&amp;"+"&amp;"2x"&amp;IF(AND(D40&lt;&gt;0,D40&lt;&gt;Sheet2!B24),D40,0) &amp; "+"&amp; "3x" &amp; IF(AND(D41&lt;&gt;0,D41&lt;&gt;Sheet2!B24),D41,0)</f>
        <v>=1x15+2x0+3x0</v>
      </c>
      <c r="E43" s="117"/>
      <c r="F43" s="117"/>
      <c r="G43" s="118"/>
      <c r="H43" s="30">
        <v>20.5</v>
      </c>
      <c r="I43" s="16"/>
      <c r="J43" s="111" t="s">
        <v>15</v>
      </c>
      <c r="K43" s="97"/>
      <c r="L43" s="98"/>
      <c r="M43" s="116" t="str">
        <f>"="&amp;"1x"&amp;IF(SUM(M33:M38,O33:O42,M39,M42)&lt;&gt;0,SUM(M33:M38,O33:O42,M39,M42),0)&amp;"+"&amp;"2x"&amp;IF(AND(M40&lt;&gt;0,M40&lt;&gt;Sheet2!K24),M40,0) &amp; "+"&amp; "3x" &amp; IF(AND(M41&lt;&gt;0,M41&lt;&gt;Sheet2!K24),M41,0)</f>
        <v>=1x5+2x0+3x0</v>
      </c>
      <c r="N43" s="117"/>
      <c r="O43" s="117"/>
      <c r="P43" s="118"/>
      <c r="Q43" s="30">
        <v>5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>
      <c r="A45" s="104" t="str">
        <f>"کۆی گشتی کاتژمێرەکان : [" &amp; SUM(H29,Q29,H43,Q43) &amp; "] کاتژمێر"</f>
        <v>کۆی گشتی کاتژمێرەکان : [72.5] کاتژمێر</v>
      </c>
      <c r="B45" s="104"/>
      <c r="C45" s="104"/>
      <c r="D45" s="104"/>
      <c r="E45" s="104"/>
      <c r="F45" s="104"/>
      <c r="G45" s="104"/>
      <c r="H45" s="20"/>
      <c r="I45" s="104" t="str">
        <f>"کۆی کاتژمێرەکانی زێدەکی :[" &amp; SUM(H29,Q29,H43,Q43) - (IF(H29=0,0,P5)+IF(Q29=0,0,P5)+IF(H43=0,0,P5)+IF(Q43=0,0,P5)) &amp; "] کاتژمێر"</f>
        <v>کۆی کاتژمێرەکانی زێدەکی :[56.5] کاتژمێر</v>
      </c>
      <c r="J45" s="104"/>
      <c r="K45" s="104"/>
      <c r="L45" s="104"/>
      <c r="M45" s="104"/>
      <c r="N45" s="104"/>
      <c r="O45" s="104"/>
      <c r="P45" s="20"/>
      <c r="Q45" s="20"/>
    </row>
    <row r="46" spans="1:17" ht="16.5" thickTop="1" thickBot="1">
      <c r="A46" s="104" t="str">
        <f>"کۆی کاتژمێرەکانی نیساب :[" &amp;IF(H29=0,0,P5)+IF(Q29=0,0,P5)+IF(H43=0,0,P5)+IF(Q43=0,0,P5) &amp; "] کاتژمێر"</f>
        <v>کۆی کاتژمێرەکانی نیساب :[16] کاتژمێر</v>
      </c>
      <c r="B46" s="104"/>
      <c r="C46" s="104"/>
      <c r="D46" s="104"/>
      <c r="E46" s="104"/>
      <c r="F46" s="104"/>
      <c r="G46" s="104"/>
      <c r="H46" s="20"/>
      <c r="I46" s="105" t="s">
        <v>20</v>
      </c>
      <c r="J46" s="105"/>
      <c r="K46" s="105"/>
      <c r="L46" s="108">
        <v>6500</v>
      </c>
      <c r="M46" s="108"/>
      <c r="N46" s="21" t="s">
        <v>22</v>
      </c>
      <c r="O46" s="20"/>
      <c r="P46" s="20"/>
      <c r="Q46" s="20"/>
    </row>
    <row r="47" spans="1:17" ht="16.5" thickTop="1" thickBot="1">
      <c r="A47" s="12"/>
      <c r="B47" s="12"/>
      <c r="C47" s="12"/>
      <c r="D47" s="12"/>
      <c r="E47" s="12"/>
      <c r="F47" s="12"/>
      <c r="G47" s="12"/>
      <c r="H47" s="20"/>
      <c r="I47" s="106" t="s">
        <v>51</v>
      </c>
      <c r="J47" s="106"/>
      <c r="K47" s="106"/>
      <c r="L47" s="109">
        <f>L46*( SUM(H29,Q29,H43,Q43) - (IF(H29=0,0,P5)+IF(Q29=0,0,P5)+IF(H43=0,0,P5)+IF(Q43=0,0,P5)))</f>
        <v>367250</v>
      </c>
      <c r="M47" s="109"/>
      <c r="N47" s="21" t="s">
        <v>22</v>
      </c>
      <c r="O47" s="20"/>
      <c r="P47" s="20"/>
      <c r="Q47" s="20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</row>
    <row r="49" spans="1:17">
      <c r="A49" s="107"/>
      <c r="B49" s="107"/>
      <c r="C49" s="107"/>
      <c r="D49" s="8"/>
      <c r="E49" s="4"/>
      <c r="F49" s="4"/>
      <c r="G49" s="103" t="s">
        <v>33</v>
      </c>
      <c r="H49" s="103"/>
      <c r="I49" s="103"/>
      <c r="J49" s="103"/>
      <c r="M49" s="71" t="s">
        <v>34</v>
      </c>
      <c r="N49" s="71"/>
      <c r="O49" s="71"/>
    </row>
    <row r="50" spans="1:17">
      <c r="A50" s="107"/>
      <c r="B50" s="107"/>
      <c r="C50" s="107"/>
      <c r="D50" s="8"/>
      <c r="E50" s="4"/>
      <c r="F50" s="4"/>
      <c r="G50" s="103" t="s">
        <v>35</v>
      </c>
      <c r="H50" s="103"/>
      <c r="I50" s="103"/>
      <c r="J50" s="103"/>
      <c r="M50" s="71" t="s">
        <v>36</v>
      </c>
      <c r="N50" s="71"/>
      <c r="O50" s="71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107" t="str">
        <f>C4</f>
        <v>د.کامەران کەیانی عبدالرحمن</v>
      </c>
      <c r="B52" s="107"/>
      <c r="C52" s="107"/>
      <c r="D52" s="8"/>
      <c r="E52" s="4"/>
      <c r="F52" s="4"/>
      <c r="G52" s="110" t="s">
        <v>52</v>
      </c>
      <c r="H52" s="103"/>
      <c r="I52" s="103"/>
      <c r="J52" s="103"/>
      <c r="K52" s="3"/>
      <c r="L52" s="3"/>
      <c r="M52" s="71" t="s">
        <v>23</v>
      </c>
      <c r="N52" s="71"/>
      <c r="O52" s="71"/>
    </row>
    <row r="53" spans="1:17" ht="14.25" customHeight="1">
      <c r="A53" s="107" t="s">
        <v>37</v>
      </c>
      <c r="B53" s="107"/>
      <c r="C53" s="107"/>
      <c r="D53" s="8"/>
      <c r="E53" s="4"/>
      <c r="F53" s="4"/>
      <c r="G53" s="103" t="s">
        <v>38</v>
      </c>
      <c r="H53" s="103"/>
      <c r="I53" s="103"/>
      <c r="J53" s="103"/>
      <c r="K53" s="3"/>
      <c r="L53" s="3"/>
      <c r="M53" s="71" t="s">
        <v>39</v>
      </c>
      <c r="N53" s="71"/>
      <c r="O53" s="71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61">
    <mergeCell ref="D40:E40"/>
    <mergeCell ref="F40:G40"/>
    <mergeCell ref="K40:L40"/>
    <mergeCell ref="M42:N42"/>
    <mergeCell ref="O42:P42"/>
    <mergeCell ref="D34:E34"/>
    <mergeCell ref="A29:C29"/>
    <mergeCell ref="J31:Q31"/>
    <mergeCell ref="A31:H31"/>
    <mergeCell ref="M29:P29"/>
    <mergeCell ref="D29:G29"/>
    <mergeCell ref="J29:L29"/>
    <mergeCell ref="M43:P43"/>
    <mergeCell ref="D41:E41"/>
    <mergeCell ref="F41:G41"/>
    <mergeCell ref="D42:E42"/>
    <mergeCell ref="F42:G42"/>
    <mergeCell ref="M35:N35"/>
    <mergeCell ref="O35:P35"/>
    <mergeCell ref="O34:P34"/>
    <mergeCell ref="M34:N34"/>
    <mergeCell ref="O36:P36"/>
    <mergeCell ref="O37:P37"/>
    <mergeCell ref="O38:P38"/>
    <mergeCell ref="M39:N39"/>
    <mergeCell ref="F37:G37"/>
    <mergeCell ref="D36:E36"/>
    <mergeCell ref="K37:L37"/>
    <mergeCell ref="F38:G38"/>
    <mergeCell ref="D37:E37"/>
    <mergeCell ref="F33:G33"/>
    <mergeCell ref="B32:C32"/>
    <mergeCell ref="O40:P40"/>
    <mergeCell ref="B41:C41"/>
    <mergeCell ref="K41:L41"/>
    <mergeCell ref="M41:N41"/>
    <mergeCell ref="O41:P41"/>
    <mergeCell ref="B38:C38"/>
    <mergeCell ref="M40:N40"/>
    <mergeCell ref="K39:L39"/>
    <mergeCell ref="B39:C39"/>
    <mergeCell ref="D38:E38"/>
    <mergeCell ref="O39:P39"/>
    <mergeCell ref="B40:C40"/>
    <mergeCell ref="K38:L38"/>
    <mergeCell ref="M38:N38"/>
    <mergeCell ref="M36:N36"/>
    <mergeCell ref="M37:N37"/>
    <mergeCell ref="B36:C36"/>
    <mergeCell ref="F32:G32"/>
    <mergeCell ref="M33:N33"/>
    <mergeCell ref="O33:P33"/>
    <mergeCell ref="O32:P32"/>
    <mergeCell ref="M32:N32"/>
    <mergeCell ref="G49:J49"/>
    <mergeCell ref="M49:O49"/>
    <mergeCell ref="A43:C43"/>
    <mergeCell ref="D39:E39"/>
    <mergeCell ref="D32:E32"/>
    <mergeCell ref="B33:C33"/>
    <mergeCell ref="K32:L32"/>
    <mergeCell ref="K34:L34"/>
    <mergeCell ref="K35:L35"/>
    <mergeCell ref="K36:L36"/>
    <mergeCell ref="B35:C35"/>
    <mergeCell ref="F34:G34"/>
    <mergeCell ref="D33:E33"/>
    <mergeCell ref="K33:L33"/>
    <mergeCell ref="B42:C42"/>
    <mergeCell ref="J43:L43"/>
    <mergeCell ref="K42:L42"/>
    <mergeCell ref="D43:G43"/>
    <mergeCell ref="F39:G39"/>
    <mergeCell ref="B37:C37"/>
    <mergeCell ref="B34:C34"/>
    <mergeCell ref="F35:G35"/>
    <mergeCell ref="F36:G36"/>
    <mergeCell ref="D35:E35"/>
    <mergeCell ref="B19:C19"/>
    <mergeCell ref="M19:N19"/>
    <mergeCell ref="F15:Q15"/>
    <mergeCell ref="K18:L18"/>
    <mergeCell ref="J17:Q17"/>
    <mergeCell ref="A17:H17"/>
    <mergeCell ref="K24:L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F14:Q14"/>
    <mergeCell ref="P7:Q7"/>
    <mergeCell ref="L8:M8"/>
    <mergeCell ref="N8:O8"/>
    <mergeCell ref="P8:Q8"/>
    <mergeCell ref="J8:K8"/>
    <mergeCell ref="H8:I8"/>
    <mergeCell ref="F8:G8"/>
    <mergeCell ref="D8:E8"/>
    <mergeCell ref="B9:E9"/>
    <mergeCell ref="D14:E14"/>
    <mergeCell ref="B10:E10"/>
    <mergeCell ref="B11:E11"/>
    <mergeCell ref="F11:I11"/>
    <mergeCell ref="J11:M11"/>
    <mergeCell ref="N11:Q11"/>
    <mergeCell ref="J9:M9"/>
    <mergeCell ref="N9:Q9"/>
    <mergeCell ref="B7:C7"/>
    <mergeCell ref="D7:E7"/>
    <mergeCell ref="F7:G7"/>
    <mergeCell ref="N7:O7"/>
    <mergeCell ref="AH8:AI8"/>
    <mergeCell ref="AH9:AI9"/>
    <mergeCell ref="AH10:AI10"/>
    <mergeCell ref="AF8:AG8"/>
    <mergeCell ref="AD8:AE8"/>
    <mergeCell ref="AD9:AE9"/>
    <mergeCell ref="AF9:AG9"/>
    <mergeCell ref="AF10:AG10"/>
    <mergeCell ref="AD10:AE10"/>
    <mergeCell ref="C5:F5"/>
    <mergeCell ref="H7:I7"/>
    <mergeCell ref="J7:K7"/>
    <mergeCell ref="L7:M7"/>
    <mergeCell ref="B8:C8"/>
    <mergeCell ref="S8:T8"/>
    <mergeCell ref="W10:X10"/>
    <mergeCell ref="AB8:AC8"/>
    <mergeCell ref="AB9:AC9"/>
    <mergeCell ref="AB10:AC10"/>
    <mergeCell ref="W8:X8"/>
    <mergeCell ref="Y8:AA8"/>
    <mergeCell ref="Y9:AA9"/>
    <mergeCell ref="Y10:AA10"/>
    <mergeCell ref="W9:X9"/>
    <mergeCell ref="S9:T9"/>
    <mergeCell ref="U9:V9"/>
    <mergeCell ref="U10:V10"/>
    <mergeCell ref="F9:I9"/>
    <mergeCell ref="S10:T10"/>
    <mergeCell ref="U8:V8"/>
    <mergeCell ref="A1:F1"/>
    <mergeCell ref="A2:F2"/>
    <mergeCell ref="M1:Q1"/>
    <mergeCell ref="S6:T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S5:T5"/>
    <mergeCell ref="M2:N2"/>
    <mergeCell ref="M5:O5"/>
    <mergeCell ref="A3:C3"/>
    <mergeCell ref="A4:B4"/>
    <mergeCell ref="C4:F4"/>
    <mergeCell ref="A5:B5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W6:X6"/>
    <mergeCell ref="O19:P19"/>
    <mergeCell ref="K19:L19"/>
    <mergeCell ref="P10:Q10"/>
    <mergeCell ref="N10:O10"/>
    <mergeCell ref="B12:G12"/>
    <mergeCell ref="H12:K12"/>
    <mergeCell ref="L12:Q12"/>
    <mergeCell ref="D20:E20"/>
    <mergeCell ref="D19:E19"/>
    <mergeCell ref="A14:C15"/>
    <mergeCell ref="F10:I10"/>
    <mergeCell ref="J10:M10"/>
    <mergeCell ref="F20:G20"/>
    <mergeCell ref="O20:P20"/>
    <mergeCell ref="M20:N20"/>
    <mergeCell ref="O18:P18"/>
    <mergeCell ref="F18:G18"/>
    <mergeCell ref="M18:N18"/>
    <mergeCell ref="B18:C18"/>
    <mergeCell ref="D18:E18"/>
    <mergeCell ref="B20:C20"/>
    <mergeCell ref="K20:L20"/>
    <mergeCell ref="F19:G19"/>
    <mergeCell ref="D15:E15"/>
    <mergeCell ref="K27:L27"/>
    <mergeCell ref="K26:L26"/>
    <mergeCell ref="O28:P28"/>
    <mergeCell ref="B24:C24"/>
    <mergeCell ref="B25:C25"/>
    <mergeCell ref="M22:N22"/>
    <mergeCell ref="M24:N24"/>
    <mergeCell ref="M25:N25"/>
    <mergeCell ref="O23:P23"/>
    <mergeCell ref="O24:P24"/>
    <mergeCell ref="O25:P25"/>
    <mergeCell ref="F24:G24"/>
    <mergeCell ref="F25:G25"/>
    <mergeCell ref="K22:L22"/>
    <mergeCell ref="K25:L25"/>
    <mergeCell ref="D23:E23"/>
    <mergeCell ref="D24:E24"/>
    <mergeCell ref="D25:E25"/>
    <mergeCell ref="F22:G22"/>
    <mergeCell ref="K23:L23"/>
    <mergeCell ref="F23:G23"/>
    <mergeCell ref="O22:P22"/>
    <mergeCell ref="M23:N23"/>
    <mergeCell ref="K21:L21"/>
    <mergeCell ref="M21:N21"/>
    <mergeCell ref="O21:P21"/>
    <mergeCell ref="B27:C27"/>
    <mergeCell ref="F28:G28"/>
    <mergeCell ref="D26:E26"/>
    <mergeCell ref="D27:E27"/>
    <mergeCell ref="F27:G27"/>
    <mergeCell ref="B26:C26"/>
    <mergeCell ref="B28:C28"/>
    <mergeCell ref="D28:E28"/>
    <mergeCell ref="F26:G26"/>
    <mergeCell ref="F21:G21"/>
    <mergeCell ref="B23:C23"/>
    <mergeCell ref="D22:E22"/>
    <mergeCell ref="B21:C21"/>
    <mergeCell ref="D21:E21"/>
    <mergeCell ref="B22:C22"/>
    <mergeCell ref="M27:N27"/>
    <mergeCell ref="O26:P26"/>
    <mergeCell ref="M26:N26"/>
    <mergeCell ref="M28:N28"/>
    <mergeCell ref="O27:P27"/>
    <mergeCell ref="K28:L28"/>
  </mergeCells>
  <phoneticPr fontId="19" type="noConversion"/>
  <dataValidations count="6">
    <dataValidation type="list" allowBlank="1" showInputMessage="1" showErrorMessage="1" sqref="O20:O28 O33:P33 Q33:Q42 F20:F28 H19:H28 Q19:Q28 O34:O42 H33:H42 F34:F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F19 O19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9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722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723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700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695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501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498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495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492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489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515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406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75" id="{6830C6E9-3AE7-4BFD-BEFE-6501FCABD5A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73" id="{3934E72E-F5FA-4E46-B4E2-4E49D72500F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71" id="{28B437DE-4527-4D72-B9F4-23312F89D86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69" id="{DC6B1F8E-85C7-4DF1-BF14-5644626260B5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67" id="{D10CFBFE-E3E4-4CCB-9387-46873B86C15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724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702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699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694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500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497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494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491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488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408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74" id="{48B70F7B-16D6-4FBF-8609-A514322FDEBD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72" id="{273CBBD0-B0A6-48BD-AA99-6A0C2E0F80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70" id="{BFAB209D-B320-4856-89E8-65504B6EAB3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68" id="{D6FACDEC-D2A1-45F2-A8AB-D5579E40EC6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66" id="{3B0D968F-E2F9-4244-A9A8-27757E544A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F42</xm:sqref>
        </x14:conditionalFormatting>
        <x14:conditionalFormatting xmlns:xm="http://schemas.microsoft.com/office/excel/2006/main">
          <x14:cfRule type="expression" priority="392" id="{F3EF719E-BF06-4E02-A207-D483FAB67E65}">
            <xm:f>$D$19='C:\Users\fikrybio\Desktop\[2017.xlsx]Sheet2'!#REF!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91" id="{EE26AB5F-1351-4AF0-8488-8324A132F1F6}">
            <xm:f>$D$20='C:\Users\fikrybio\Desktop\[2017.xlsx]Sheet2'!#REF!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90" id="{230ED13E-C800-4FA1-A48D-FDE899B082CA}">
            <xm:f>$D$21='C:\Users\fikrybio\Desktop\[2017.xlsx]Sheet2'!#REF!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89" id="{B44E81F8-C7EF-41D6-A8B3-486C5392F43B}">
            <xm:f>$D$22='C:\Users\fikrybio\Desktop\[2017.xlsx]Sheet2'!#REF!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88" id="{AF230AD3-7777-45ED-A2B1-619DD82679DF}">
            <xm:f>$D$23='C:\Users\fikrybio\Desktop\[2017.xlsx]Sheet2'!#REF!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87" id="{D5928436-C8C3-4295-9F60-C4C9C14E64FB}">
            <xm:f>$D$24='C:\Users\fikrybio\Desktop\[2017.xlsx]Sheet2'!#REF!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86" id="{5BA22198-B16D-4844-9D0A-B7115D3CD9DE}">
            <xm:f>$D$25='C:\Users\fikrybio\Desktop\[2017.xlsx]Sheet2'!#REF!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85" id="{36619CBE-1650-4670-BB39-57B7733F2612}">
            <xm:f>$D$26='C:\Users\fikrybio\Desktop\[2017.xlsx]Sheet2'!#REF!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84" id="{510F0344-23AA-45D4-A7C1-38240EFEB8EB}">
            <xm:f>$D$27='C:\Users\fikrybio\Desktop\[2017.xlsx]Sheet2'!#REF!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83" id="{1B646128-E64E-412E-85A2-CEDADBB39125}">
            <xm:f>$D$28='C:\Users\fikrybio\Desktop\[2017.xlsx]Sheet2'!#REF!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3" id="{B7D1B6D6-5BA6-4E46-A742-498B048C080B}">
            <xm:f>$D$33='C:\Users\fikrybio\Desktop\[2017.xlsx]Sheet2'!#REF!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312" id="{DB2E6E5E-EC29-4EBF-AB61-3CC0B3194C59}">
            <xm:f>$D$34='C:\Users\fikrybio\Desktop\[2017.xlsx]Sheet2'!#REF!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2" id="{299EA964-32D9-4AF2-8656-B2CE762134CE}">
            <xm:f>$D$24='C:\Users\fikrybio\Desktop\[2017.xlsx]Sheet2'!#REF!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61" id="{5B6F7DA5-B413-4B0B-B026-4767EFFC96F4}">
            <xm:f>$D$25='C:\Users\fikrybio\Desktop\[2017.xlsx]Sheet2'!#REF!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0" id="{08D7A911-B234-4832-879D-754AF0FCE894}">
            <xm:f>$D$26='C:\Users\fikrybio\Desktop\[2017.xlsx]Sheet2'!#REF!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59" id="{24570457-9FDE-4E70-91F9-B25F3A4A93E7}">
            <xm:f>$D$27='C:\Users\fikrybio\Desktop\[2017.xlsx]Sheet2'!#REF!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58" id="{B04FF5AC-FA17-485A-A564-57CA32232F22}">
            <xm:f>$D$28='C:\Users\fikrybio\Desktop\[2017.xlsx]Sheet2'!#REF!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64" id="{9A6D1172-9294-4855-B81A-BCC8A50C158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M19:O19</xm:sqref>
        </x14:conditionalFormatting>
        <x14:conditionalFormatting xmlns:xm="http://schemas.microsoft.com/office/excel/2006/main">
          <x14:cfRule type="expression" priority="370" stopIfTrue="1" id="{1495D303-0E68-4E64-8C69-575D54EDE8A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443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98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57" stopIfTrue="1" id="{1A5E9C17-AEDC-47B3-8BF7-758FCB1B5A3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55" id="{BAECDBDF-B566-4D2A-A8A2-AE680D78143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53" id="{A1A5D497-6C82-4A70-B78A-4A9053B6197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51" id="{32B49952-0552-4AC5-8E3D-DF2430ED04B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9" id="{D5CB14D0-EDB2-441B-BA93-CBE2456E5A2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7" id="{794D6EE4-26CA-42A1-AC71-80647848B27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5" id="{B156A750-7E3D-4DDF-BD6E-BDC258FCBF4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43" id="{200C61FE-A6FF-4760-9CC2-B65B4A80E83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72" id="{E5031C82-BF77-4AEA-97BE-8574CFCB524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400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56" id="{E1F67FEE-66C0-476D-B3EF-69FA71134D2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54" id="{1C4690BF-0AFC-4D4D-AD46-CE3B320EBC1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52" id="{60A88DB0-1926-45F6-8BD4-6EA32C1B332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50" id="{F6FDA423-8595-43F4-B03B-0E227088800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48" id="{45AFA25A-98D2-4A49-833B-344694938D9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46" id="{E74EEA80-C061-4A50-A2D2-00B6E1FE7C6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44" id="{880CE293-42BC-46BB-9BA6-04ABF16EAD2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42" id="{05488004-0E31-4718-B955-34D74CB5ABA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O42</xm:sqref>
        </x14:conditionalFormatting>
        <x14:conditionalFormatting xmlns:xm="http://schemas.microsoft.com/office/excel/2006/main">
          <x14:cfRule type="expression" priority="343" id="{8ADD332C-5E07-40C7-9B4D-1BBFA523A30C}">
            <xm:f>$M$19='C:\Users\fikrybio\Desktop\[2017.xlsx]Sheet2'!#REF!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42" id="{C58DB522-590A-4DF7-9A88-7022FDA534D3}">
            <xm:f>$M$20='C:\Users\fikrybio\Desktop\[2017.xlsx]Sheet2'!#REF!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23" id="{A84EA8EF-0C92-4F72-AA81-5F53306C7A98}">
            <xm:f>$M$33='C:\Users\fikrybio\Desktop\[2017.xlsx]Sheet2'!#REF!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322" id="{A187FE5A-49ED-4890-977A-820C4DD76C66}">
            <xm:f>$M$34='C:\Users\fikrybio\Desktop\[2017.xlsx]Sheet2'!#REF!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1" id="{A3C3FABB-3E07-44E9-9B75-069CAB4665A3}">
            <xm:f>$D$21='C:\Users\fikrybio\Desktop\[2017.xlsx]Sheet2'!#REF!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0" id="{13F56168-C93E-4377-B01E-E331BE89851B}">
            <xm:f>$D$22='C:\Users\fikrybio\Desktop\[2017.xlsx]Sheet2'!#REF!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39" id="{524157D1-48B3-4F51-9C3F-05F809A9DC07}">
            <xm:f>$D$23='C:\Users\fikrybio\Desktop\[2017.xlsx]Sheet2'!#REF!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38" id="{852C88E4-7402-4E5A-AEB0-2890F7C575C1}">
            <xm:f>$D$24='C:\Users\fikrybio\Desktop\[2017.xlsx]Sheet2'!#REF!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7" id="{762F2BB0-A645-41EA-AF87-D4C81C74EF39}">
            <xm:f>$D$25='C:\Users\fikrybio\Desktop\[2017.xlsx]Sheet2'!#REF!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36" id="{CC63FAEB-8B7F-48F6-A0D7-A3F02E5C4703}">
            <xm:f>$D$26='C:\Users\fikrybio\Desktop\[2017.xlsx]Sheet2'!#REF!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5" id="{9B56E781-ED71-49AA-960C-BA153E5428E4}">
            <xm:f>$D$27='C:\Users\fikrybio\Desktop\[2017.xlsx]Sheet2'!#REF!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4" id="{238CE1B8-65E8-443F-B9F7-FCC360CDCD11}">
            <xm:f>$D$28='C:\Users\fikrybio\Desktop\[2017.xlsx]Sheet2'!#REF!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3" stopIfTrue="1" id="{3E6C7D2A-7890-49C9-B140-34294E92407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31" id="{88CDD0BD-1EDF-440C-8C92-3FD7EA77505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29" id="{5BF7D453-4185-4ECA-BFF1-3DFB69878C1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27" id="{B408470D-A63A-4481-806D-8CE5F265E35D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5" id="{FD8DE958-93B9-4498-B5E8-EF848666758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3" id="{2DA6ED45-0168-449D-9BA3-C31938B20A3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21" id="{3EE9BBD1-6952-4D18-A511-F4899EAE75EA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9" id="{4A0A513D-E164-4AEA-BDD9-BD10335AF90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32" id="{BFCB237F-B347-4F73-832B-8DBD7AC2978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30" id="{1ED4E566-4088-4997-948C-5BE60EDF85D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28" id="{F7DD9238-AABD-43CD-AF10-ECC5C39EB30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26" id="{CB297F4C-1592-496A-8A72-4E3978CEEB8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24" id="{645FC636-6706-44C9-83F9-F7654C8DD4E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22" id="{1F8C985C-1E62-4797-9857-2D4C0F99313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20" id="{68BB1A53-C1D7-4262-BD62-3F6F8ADCB604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18" id="{236572A0-7420-4BF3-ACC4-6F3CCB421FB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17" id="{3FCF9843-3BB8-49A6-99D3-8196FE97119E}">
            <xm:f>$D$21='C:\Users\fikrybio\Desktop\[2017.xlsx]Sheet2'!#REF!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6" id="{446420CE-BB58-45C3-A40F-77E95725195B}">
            <xm:f>$D$22='C:\Users\fikrybio\Desktop\[2017.xlsx]Sheet2'!#REF!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5" id="{880BE36B-7CB4-478A-814F-06FE91E8DB58}">
            <xm:f>$D$23='C:\Users\fikrybio\Desktop\[2017.xlsx]Sheet2'!#REF!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4" id="{782164C1-C240-42F3-A36D-85184D998C9E}">
            <xm:f>$D$24='C:\Users\fikrybio\Desktop\[2017.xlsx]Sheet2'!#REF!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3" id="{016869EB-46E2-4AF0-A2A4-574D1FAD3FF9}">
            <xm:f>$D$25='C:\Users\fikrybio\Desktop\[2017.xlsx]Sheet2'!#REF!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2" id="{ED64518E-E58A-4CA5-A74D-F273407F236B}">
            <xm:f>$D$26='C:\Users\fikrybio\Desktop\[2017.xlsx]Sheet2'!#REF!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" id="{3D9B5C9C-47A0-4C48-BDF1-3F8512189A73}">
            <xm:f>$D$27='C:\Users\fikrybio\Desktop\[2017.xlsx]Sheet2'!#REF!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0" id="{E60D09AC-3FCA-4AEF-8426-11DCED838EBC}">
            <xm:f>$D$28='C:\Users\fikrybio\Desktop\[2017.xlsx]Sheet2'!#REF!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" stopIfTrue="1" id="{94C53045-4516-462A-AA66-B9B15C2CDED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7" id="{5FAC13B1-F57D-4CD6-835B-5659097F5B43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5" id="{EA9C404A-4856-47EF-AAAD-C2BFF68C21B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8" id="{C6140771-0BB5-456E-9D51-50A0E18C14C8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6" id="{8BA848EC-77F0-4E05-95E5-7821965C1CE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4" id="{E969E81D-E9D1-4393-9113-ACDFC191902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3" id="{0645605A-FAAB-481F-BD7C-5713F50FDBF8}">
            <xm:f>$D$21='C:\Users\fikrybio\Desktop\[2017.xlsx]Sheet2'!#REF!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" id="{DB93D0B9-FAA8-4E08-A1E3-EA8A8CD83B8B}">
            <xm:f>$D$22='C:\Users\fikrybio\Desktop\[2017.xlsx]Sheet2'!#REF!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1" id="{B3279930-3B12-43FD-A5AE-F568384AC0ED}">
            <xm:f>$D$23='C:\Users\fikrybio\Desktop\[2017.xlsx]Sheet2'!#REF!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M34:M42 D20:D28 E25 E39 N28 N39 E28 E42 M33:N33 M20:M28 N42 N25 D34:D42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D33:E33 M19:N19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/>
  </sheetViews>
  <sheetFormatPr defaultRowHeight="14"/>
  <cols>
    <col min="1" max="1" width="15.83203125" customWidth="1"/>
    <col min="8" max="8" width="7.1640625" customWidth="1"/>
    <col min="9" max="9" width="12.75" customWidth="1"/>
    <col min="10" max="10" width="14.1640625" customWidth="1"/>
    <col min="11" max="11" width="14" customWidth="1"/>
    <col min="12" max="12" width="15.58203125" customWidth="1"/>
  </cols>
  <sheetData>
    <row r="1" spans="1:12">
      <c r="A1" t="s">
        <v>49</v>
      </c>
      <c r="B1" s="5"/>
      <c r="C1" s="5"/>
    </row>
    <row r="2" spans="1:12">
      <c r="A2" t="s">
        <v>46</v>
      </c>
      <c r="B2" s="5">
        <v>1</v>
      </c>
      <c r="C2" s="5">
        <v>1</v>
      </c>
    </row>
    <row r="3" spans="1:12">
      <c r="A3" s="5" t="s">
        <v>24</v>
      </c>
      <c r="B3" s="5">
        <v>2</v>
      </c>
      <c r="C3" s="5">
        <v>2</v>
      </c>
      <c r="I3" s="27">
        <f>Sheet1!B19</f>
        <v>45017</v>
      </c>
      <c r="J3" s="27">
        <f>Sheet1!K19</f>
        <v>45024</v>
      </c>
      <c r="K3" s="27">
        <f>Sheet1!B33</f>
        <v>45031</v>
      </c>
      <c r="L3" s="27">
        <f>Sheet1!K33</f>
        <v>45038</v>
      </c>
    </row>
    <row r="4" spans="1:12">
      <c r="A4" s="5" t="s">
        <v>25</v>
      </c>
      <c r="B4" s="5">
        <v>3</v>
      </c>
      <c r="C4" s="5">
        <v>3</v>
      </c>
      <c r="I4" s="27">
        <f>Sheet1!B20</f>
        <v>45018</v>
      </c>
      <c r="J4" s="27">
        <f>Sheet1!K20</f>
        <v>45025</v>
      </c>
      <c r="K4" s="27">
        <f>Sheet1!B34</f>
        <v>45032</v>
      </c>
      <c r="L4" s="27">
        <f>Sheet1!K34</f>
        <v>45039</v>
      </c>
    </row>
    <row r="5" spans="1:12">
      <c r="A5" s="5" t="s">
        <v>26</v>
      </c>
      <c r="B5" s="5">
        <v>4</v>
      </c>
      <c r="C5" s="5">
        <v>4</v>
      </c>
      <c r="I5" s="27">
        <f>Sheet1!B21</f>
        <v>45019</v>
      </c>
      <c r="J5" s="27">
        <f>Sheet1!K21</f>
        <v>45026</v>
      </c>
      <c r="K5" s="27">
        <f>Sheet1!B35</f>
        <v>45033</v>
      </c>
      <c r="L5" s="27">
        <f>Sheet1!K35</f>
        <v>45040</v>
      </c>
    </row>
    <row r="6" spans="1:12">
      <c r="A6" s="5" t="s">
        <v>27</v>
      </c>
      <c r="B6" s="5">
        <v>5</v>
      </c>
      <c r="C6" s="5">
        <v>5</v>
      </c>
      <c r="I6" s="27">
        <f>Sheet1!B22</f>
        <v>45020</v>
      </c>
      <c r="J6" s="27">
        <f>Sheet1!K22</f>
        <v>45027</v>
      </c>
      <c r="K6" s="27">
        <f>Sheet1!B36</f>
        <v>45034</v>
      </c>
      <c r="L6" s="27">
        <f>Sheet1!K36</f>
        <v>45041</v>
      </c>
    </row>
    <row r="7" spans="1:12">
      <c r="A7" s="5"/>
      <c r="B7" s="5">
        <v>6</v>
      </c>
      <c r="C7" s="5">
        <v>6</v>
      </c>
      <c r="I7" s="27">
        <f>Sheet1!B23</f>
        <v>45021</v>
      </c>
      <c r="J7" s="27">
        <f>Sheet1!K23</f>
        <v>45028</v>
      </c>
      <c r="K7" s="27">
        <f>Sheet1!B37</f>
        <v>45035</v>
      </c>
      <c r="L7" s="27">
        <f>Sheet1!K37</f>
        <v>45042</v>
      </c>
    </row>
    <row r="8" spans="1:12">
      <c r="A8" s="5"/>
      <c r="B8" s="5">
        <v>7</v>
      </c>
      <c r="C8" s="5">
        <v>7</v>
      </c>
      <c r="I8" s="27">
        <f>Sheet1!B24</f>
        <v>45022</v>
      </c>
      <c r="J8" s="27">
        <f>Sheet1!K24</f>
        <v>45029</v>
      </c>
      <c r="K8" s="27">
        <f>Sheet1!B38</f>
        <v>45036</v>
      </c>
      <c r="L8" s="27">
        <f>Sheet1!K38</f>
        <v>45043</v>
      </c>
    </row>
    <row r="9" spans="1:12">
      <c r="A9" s="5"/>
      <c r="B9" s="5">
        <v>8</v>
      </c>
      <c r="C9" s="5">
        <v>8</v>
      </c>
      <c r="I9" s="27"/>
    </row>
    <row r="10" spans="1:12">
      <c r="A10" s="5"/>
      <c r="B10" s="5" t="s">
        <v>30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4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2023-05-02T05:59:25Z</dcterms:modified>
</cp:coreProperties>
</file>