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<sst xmlns="http://schemas.openxmlformats.org/spreadsheetml/2006/main" count="205" uniqueCount="171">
  <si>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</si>
  <si>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</si>
  <si>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</si>
  <si>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</si>
  <si>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</si>
  <si>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</si>
  <si>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</si>
  <si>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</si>
  <si>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</si>
  <si>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</si>
  <si>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</si>
  <si>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</si>
  <si>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</si>
  <si>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</si>
  <si>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</si>
  <si>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</si>
  <si>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</si>
  <si>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</si>
  <si>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</si>
  <si>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</si>
  <si>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</si>
  <si>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</si>
  <si>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</si>
  <si>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</si>
  <si>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</si>
  <si>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</si>
  <si>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</si>
  <si>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</si>
  <si>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</si>
  <si>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</si>
  <si>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</si>
  <si>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</si>
  <si>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</si>
  <si>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</si>
  <si>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</si>
  <si>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</si>
  <si>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</si>
  <si>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</si>
  <si>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</si>
  <si>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</si>
  <si>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</si>
  <si>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</si>
  <si>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</si>
  <si>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</si>
  <si>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</si>
  <si>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</si>
  <si>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</si>
  <si>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</si>
  <si>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</si>
  <si>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</si>
  <si>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</si>
  <si>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</si>
  <si>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</si>
  <si>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</si>
  <si>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</si>
  <si>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</si>
  <si>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</si>
  <si>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</si>
  <si>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</si>
  <si>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</si>
  <si>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</si>
  <si>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</si>
  <si>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</si>
  <si>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</si>
  <si>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</si>
  <si>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</si>
  <si>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</si>
  <si>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</si>
  <si>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</si>
  <si>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</si>
  <si>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</si>
  <si>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</si>
  <si>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</si>
  <si>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</si>
  <si>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</si>
  <si>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</si>
  <si>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</si>
  <si>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</si>
  <si>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</si>
  <si>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</si>
  <si>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</si>
  <si>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</si>
  <si>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</si>
  <si>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</si>
  <si>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</si>
  <si>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</si>
  <si>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</si>
  <si>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</si>
  <si>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</si>
  <si>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</si>
  <si>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</si>
  <si>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</si>
  <si>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</si>
  <si>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</si>
  <si>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</si>
  <si>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</si>
  <si>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</si>
  <si>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</si>
  <si>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</si>
  <si>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</si>
  <si>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</si>
  <si>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</si>
  <si>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</si>
  <si>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</si>
  <si>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</si>
  <si>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</si>
  <si>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</si>
  <si>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</si>
  <si>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</si>
  <si>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</si>
  <si>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</si>
  <si>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</si>
  <si>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</si>
  <si>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</si>
  <si>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</si>
  <si>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</si>
  <si>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</si>
  <si>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</si>
  <si>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</si>
  <si>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</si>
  <si>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</si>
  <si>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</si>
  <si>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</si>
  <si>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</si>
  <si>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</si>
  <si>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</si>
  <si>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</si>
  <si>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</si>
  <si>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</si>
  <si>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</si>
  <si>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</si>
  <si>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</si>
  <si>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</si>
  <si>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</si>
  <si>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</si>
  <si>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</si>
  <si>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</si>
  <si>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</si>
  <si>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</si>
  <si>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</si>
  <si>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</si>
  <si>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</si>
  <si>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</si>
  <si>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</si>
  <si>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</si>
  <si>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</si>
  <si>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</si>
  <si>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</si>
  <si>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</si>
  <si>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</si>
  <si>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</si>
  <si>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</si>
  <si>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</si>
  <si>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</si>
  <si>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</si>
  <si>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</si>
  <si>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</si>
  <si>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</si>
  <si>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</si>
  <si>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</si>
  <si>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</si>
  <si>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</si>
  <si>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</si>
  <si>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</si>
  <si>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</si>
  <si>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</si>
  <si>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</si>
  <si>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</si>
  <si>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خالد قادر خضر</t>
  </si>
  <si>
    <t>پاراستنی ڕووەک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</si>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</sst>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B50" zoomScale="90" zoomScaleNormal="90" zoomScaleSheetLayoutView="100" workbookViewId="0">
      <selection activeCell="C43" sqref="C43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">
      <c r="A1" s="109" t="s">
        <v>49</v>
      </c>
      <c r="B1" s="110"/>
      <c r="C1" s="111"/>
      <c r="D1" s="111"/>
      <c r="E1" s="111"/>
      <c r="F1" s="8"/>
      <c r="G1" s="108" t="s">
        <v>22</v>
      </c>
      <c r="H1" s="108"/>
    </row>
    <row r="2" spans="1:13" ht="15.5" x14ac:dyDescent="0.35">
      <c r="A2" s="104" t="s">
        <v>44</v>
      </c>
      <c r="B2" s="105"/>
      <c r="C2" s="112" t="s">
        <v>168</v>
      </c>
      <c r="D2" s="113"/>
      <c r="E2" s="5" t="s">
        <v>10</v>
      </c>
      <c r="F2" s="11">
        <f>E67</f>
        <v>23</v>
      </c>
    </row>
    <row r="3" spans="1:13" ht="15.5" x14ac:dyDescent="0.35">
      <c r="A3" s="104" t="s">
        <v>45</v>
      </c>
      <c r="B3" s="105"/>
      <c r="C3" s="112" t="s">
        <v>61</v>
      </c>
      <c r="D3" s="113"/>
      <c r="E3" s="5" t="s">
        <v>11</v>
      </c>
      <c r="F3" s="12">
        <f t="shared" ref="F3" si="0">E68</f>
        <v>60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4" t="s">
        <v>46</v>
      </c>
      <c r="B4" s="105"/>
      <c r="C4" s="112" t="s">
        <v>169</v>
      </c>
      <c r="D4" s="113"/>
      <c r="E4" s="5" t="s">
        <v>12</v>
      </c>
      <c r="F4" s="13">
        <f>IF(E69&gt;199,200, E69)</f>
        <v>83</v>
      </c>
    </row>
    <row r="5" spans="1:13" ht="15.5" x14ac:dyDescent="0.35">
      <c r="A5" s="104" t="s">
        <v>47</v>
      </c>
      <c r="B5" s="105"/>
      <c r="C5" s="112" t="s">
        <v>170</v>
      </c>
      <c r="D5" s="113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98">
        <v>21</v>
      </c>
      <c r="E7" s="25">
        <f>D7</f>
        <v>21</v>
      </c>
      <c r="F7" s="114" t="s">
        <v>167</v>
      </c>
      <c r="G7" s="114"/>
      <c r="H7" s="114"/>
      <c r="I7" s="114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4"/>
      <c r="G8" s="114"/>
      <c r="H8" s="114"/>
      <c r="I8" s="114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98">
        <v>1</v>
      </c>
      <c r="E9" s="25">
        <f t="shared" si="1"/>
        <v>3</v>
      </c>
      <c r="F9" s="114"/>
      <c r="G9" s="114"/>
      <c r="H9" s="114"/>
      <c r="I9" s="114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4"/>
      <c r="G10" s="114"/>
      <c r="H10" s="114"/>
      <c r="I10" s="114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98">
        <v>1</v>
      </c>
      <c r="E11" s="25">
        <f t="shared" si="1"/>
        <v>10</v>
      </c>
      <c r="F11" s="114"/>
      <c r="G11" s="114"/>
      <c r="H11" s="114"/>
      <c r="I11" s="114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4"/>
      <c r="G12" s="114"/>
      <c r="H12" s="114"/>
      <c r="I12" s="114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4"/>
      <c r="G13" s="114"/>
      <c r="H13" s="114"/>
      <c r="I13" s="114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34</v>
      </c>
      <c r="F14" s="114"/>
      <c r="G14" s="114"/>
      <c r="H14" s="114"/>
      <c r="I14" s="114"/>
    </row>
    <row r="15" spans="1:13" ht="23.25" customHeight="1" x14ac:dyDescent="0.35">
      <c r="A15" s="106" t="s">
        <v>35</v>
      </c>
      <c r="B15" s="107"/>
      <c r="C15" s="20" t="s">
        <v>1</v>
      </c>
      <c r="D15" s="21" t="s">
        <v>2</v>
      </c>
      <c r="E15" s="30"/>
      <c r="F15" s="114"/>
      <c r="G15" s="114"/>
      <c r="H15" s="114"/>
      <c r="I15" s="114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4"/>
      <c r="G16" s="114"/>
      <c r="H16" s="114"/>
      <c r="I16" s="114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4"/>
      <c r="G17" s="114"/>
      <c r="H17" s="114"/>
      <c r="I17" s="114"/>
    </row>
    <row r="18" spans="1:13" ht="15.5" x14ac:dyDescent="0.3">
      <c r="A18" s="44">
        <v>-10</v>
      </c>
      <c r="B18" s="56" t="s">
        <v>75</v>
      </c>
      <c r="C18" s="43">
        <v>2</v>
      </c>
      <c r="D18" s="99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99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6" t="s">
        <v>3</v>
      </c>
      <c r="B24" s="103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98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102" t="s">
        <v>24</v>
      </c>
      <c r="B39" s="103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99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99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20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102" t="s">
        <v>6</v>
      </c>
      <c r="B48" s="103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100">
        <v>2</v>
      </c>
      <c r="E49" s="25">
        <f t="shared" ref="E49:E50" si="9">D49</f>
        <v>2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102" t="s">
        <v>9</v>
      </c>
      <c r="B58" s="103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100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100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100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100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100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23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60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83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36328125" defaultRowHeight="14" x14ac:dyDescent="0.3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20" t="s">
        <v>157</v>
      </c>
      <c r="B1" s="120"/>
      <c r="C1" s="120"/>
      <c r="D1" s="89"/>
    </row>
    <row r="2" spans="1:6" ht="26.25" customHeight="1" x14ac:dyDescent="0.3">
      <c r="A2" s="93" t="str">
        <f>"ناوی مامۆستا: "&amp;CAD!C2</f>
        <v>ناوی مامۆستا: خالد قادر خضر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7.5" x14ac:dyDescent="0.35">
      <c r="A5" s="85" t="s">
        <v>152</v>
      </c>
      <c r="B5" s="84"/>
      <c r="C5" s="83"/>
      <c r="D5" s="83"/>
      <c r="E5" s="82">
        <f>D43</f>
        <v>1.7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7.5" x14ac:dyDescent="0.3">
      <c r="A7" s="74" t="s">
        <v>150</v>
      </c>
      <c r="B7" s="72">
        <v>6</v>
      </c>
      <c r="C7" s="73"/>
      <c r="D7" s="70">
        <f>C7*B7</f>
        <v>0</v>
      </c>
    </row>
    <row r="8" spans="1:6" ht="17.5" x14ac:dyDescent="0.3">
      <c r="A8" s="74" t="s">
        <v>149</v>
      </c>
      <c r="B8" s="72">
        <v>4</v>
      </c>
      <c r="C8" s="101">
        <v>1</v>
      </c>
      <c r="D8" s="70">
        <f>C8*B8</f>
        <v>4</v>
      </c>
      <c r="E8" s="80" t="s">
        <v>148</v>
      </c>
    </row>
    <row r="9" spans="1:6" ht="17.5" x14ac:dyDescent="0.3">
      <c r="A9" s="74" t="s">
        <v>147</v>
      </c>
      <c r="B9" s="72">
        <v>3</v>
      </c>
      <c r="C9" s="101">
        <v>1</v>
      </c>
      <c r="D9" s="70">
        <f>C9*B9</f>
        <v>3</v>
      </c>
    </row>
    <row r="10" spans="1:6" ht="17.5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7.5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7.5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7.5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7.5" hidden="1" x14ac:dyDescent="0.3">
      <c r="A14" s="72" t="s">
        <v>97</v>
      </c>
      <c r="B14" s="72"/>
      <c r="C14" s="81"/>
      <c r="D14" s="81">
        <f>SUM(D6:D13)</f>
        <v>12</v>
      </c>
    </row>
    <row r="15" spans="1:6" ht="17.5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7.5" x14ac:dyDescent="0.3">
      <c r="A18" s="74" t="s">
        <v>135</v>
      </c>
      <c r="B18" s="72"/>
      <c r="C18" s="101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101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101"/>
      <c r="D20" s="70">
        <f>C20*4</f>
        <v>0</v>
      </c>
      <c r="E20" s="68"/>
    </row>
    <row r="21" spans="1:12" ht="17.5" x14ac:dyDescent="0.3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7.5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7.5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7.5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7.5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7.5" hidden="1" x14ac:dyDescent="0.3">
      <c r="A26" s="72" t="s">
        <v>97</v>
      </c>
      <c r="B26" s="72"/>
      <c r="C26" s="70"/>
      <c r="D26" s="69">
        <f>SUM(D16:D25)</f>
        <v>0</v>
      </c>
    </row>
    <row r="27" spans="1:12" ht="17.5" x14ac:dyDescent="0.35">
      <c r="A27" s="78" t="s">
        <v>121</v>
      </c>
      <c r="B27" s="77"/>
      <c r="C27" s="69"/>
      <c r="D27" s="69"/>
      <c r="E27" s="68"/>
    </row>
    <row r="28" spans="1:12" ht="30" x14ac:dyDescent="0.3">
      <c r="A28" s="76" t="s">
        <v>166</v>
      </c>
      <c r="B28" s="72">
        <v>5</v>
      </c>
      <c r="C28" s="101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101">
        <v>1</v>
      </c>
      <c r="D29" s="70">
        <f>C29*3</f>
        <v>3</v>
      </c>
      <c r="E29" s="68" t="s">
        <v>118</v>
      </c>
    </row>
    <row r="30" spans="1:12" ht="17.5" x14ac:dyDescent="0.3">
      <c r="A30" s="74" t="s">
        <v>117</v>
      </c>
      <c r="B30" s="72">
        <v>4</v>
      </c>
      <c r="C30" s="101">
        <v>2</v>
      </c>
      <c r="D30" s="70">
        <f>C30</f>
        <v>2</v>
      </c>
      <c r="E30" s="68" t="s">
        <v>116</v>
      </c>
    </row>
    <row r="31" spans="1:12" ht="17.5" x14ac:dyDescent="0.3">
      <c r="A31" s="74" t="s">
        <v>115</v>
      </c>
      <c r="B31" s="72">
        <v>2</v>
      </c>
      <c r="C31" s="101">
        <v>2</v>
      </c>
      <c r="D31" s="70">
        <f>C31*2</f>
        <v>4</v>
      </c>
      <c r="E31" s="68" t="s">
        <v>114</v>
      </c>
    </row>
    <row r="32" spans="1:12" ht="17.5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7.5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7.5" x14ac:dyDescent="0.3">
      <c r="A34" s="74" t="s">
        <v>109</v>
      </c>
      <c r="B34" s="72">
        <v>2</v>
      </c>
      <c r="C34" s="101">
        <v>1</v>
      </c>
      <c r="D34" s="70">
        <f>C34*3</f>
        <v>3</v>
      </c>
      <c r="E34" s="68" t="s">
        <v>108</v>
      </c>
    </row>
    <row r="35" spans="1:5" ht="17.5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7.5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7.5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7.5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7.5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7.5" hidden="1" x14ac:dyDescent="0.35">
      <c r="A41" s="72" t="s">
        <v>97</v>
      </c>
      <c r="B41" s="71"/>
      <c r="C41" s="70"/>
      <c r="D41" s="69">
        <f>SUM(D28:D40)</f>
        <v>22</v>
      </c>
      <c r="E41" s="68"/>
    </row>
    <row r="42" spans="1:5" ht="17.5" hidden="1" x14ac:dyDescent="0.3">
      <c r="A42" s="115" t="s">
        <v>96</v>
      </c>
      <c r="B42" s="116"/>
      <c r="C42" s="117"/>
      <c r="D42" s="67">
        <f>D41+D26+D14</f>
        <v>34</v>
      </c>
    </row>
    <row r="43" spans="1:5" ht="17.5" x14ac:dyDescent="0.3">
      <c r="A43" s="118" t="s">
        <v>95</v>
      </c>
      <c r="B43" s="119"/>
      <c r="C43" s="119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Khalid Qadir Khidher</cp:lastModifiedBy>
  <dcterms:modified xsi:type="dcterms:W3CDTF">2023-05-29T13:50:46Z</dcterms:modified>
</cp:coreProperties>
</file>