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" yWindow="50" windowWidth="10990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<sst xmlns="http://schemas.openxmlformats.org/spreadsheetml/2006/main" count="205" uniqueCount="171">
  <si>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</si>
  <si>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</si>
  <si>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</si>
  <si>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</si>
  <si>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</si>
  <si>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</si>
  <si>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</si>
  <si>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</si>
  <si>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</si>
  <si>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</si>
  <si>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</si>
  <si>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</si>
  <si>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</si>
  <si>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</si>
  <si>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</si>
  <si>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</si>
  <si>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</si>
  <si>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</si>
  <si>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</si>
  <si>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</si>
  <si>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</si>
  <si>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</si>
  <si>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</si>
  <si>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</si>
  <si>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</si>
  <si>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</si>
  <si>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</si>
  <si>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</si>
  <si>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</si>
  <si>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</si>
  <si>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</si>
  <si>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</si>
  <si>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</si>
  <si>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</si>
  <si>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</si>
  <si>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</si>
  <si>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</si>
  <si>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</si>
  <si>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</si>
  <si>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</si>
  <si>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</si>
  <si>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</si>
  <si>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</si>
  <si>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</si>
  <si>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</si>
  <si>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</si>
  <si>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</si>
  <si>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</si>
  <si>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</si>
  <si>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</si>
  <si>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</si>
  <si>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</si>
  <si>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</si>
  <si>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</si>
  <si>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</si>
  <si>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</si>
  <si>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</si>
  <si>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</si>
  <si>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</si>
  <si>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</si>
  <si>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</si>
  <si>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</si>
  <si>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</si>
  <si>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</si>
  <si>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</si>
  <si>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</si>
  <si>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</si>
  <si>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</si>
  <si>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</si>
  <si>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</si>
  <si>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</si>
  <si>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</si>
  <si>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</si>
  <si>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</si>
  <si>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</si>
  <si>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</si>
  <si>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</si>
  <si>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</si>
  <si>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</si>
  <si>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</si>
  <si>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</si>
  <si>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</si>
  <si>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</si>
  <si>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</si>
  <si>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</si>
  <si>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</si>
  <si>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</si>
  <si>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</si>
  <si>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</si>
  <si>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</si>
  <si>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</si>
  <si>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</si>
  <si>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</si>
  <si>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</si>
  <si>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</si>
  <si>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</si>
  <si>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</si>
  <si>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</si>
  <si>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</si>
  <si>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</si>
  <si>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</si>
  <si>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</si>
  <si>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</si>
  <si>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</si>
  <si>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</si>
  <si>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</si>
  <si>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</si>
  <si>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</si>
  <si>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</si>
  <si>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</si>
  <si>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</si>
  <si>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</si>
  <si>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</si>
  <si>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</si>
  <si>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</si>
  <si>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</si>
  <si>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</si>
  <si>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</si>
  <si>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</si>
  <si>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</si>
  <si>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</si>
  <si>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</si>
  <si>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</si>
  <si>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</si>
  <si>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</si>
  <si>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</si>
  <si>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</si>
  <si>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</si>
  <si>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</si>
  <si>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</si>
  <si>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</si>
  <si>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</si>
  <si>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</si>
  <si>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</si>
  <si>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</si>
  <si>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</si>
  <si>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</si>
  <si>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</si>
  <si>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</si>
  <si>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</si>
  <si>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</si>
  <si>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</si>
  <si>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</si>
  <si>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</si>
  <si>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</si>
  <si>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</si>
  <si>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</si>
  <si>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</si>
  <si>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</si>
  <si>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</si>
  <si>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</si>
  <si>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</si>
  <si>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</si>
  <si>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</si>
  <si>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</si>
  <si>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</si>
  <si>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</si>
  <si>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</si>
  <si>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</si>
  <si>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</si>
  <si>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</si>
  <si>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</si>
  <si>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</si>
  <si>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</si>
  <si>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</si>
  <si>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</si>
  <si>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</si>
  <si>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</si>
  <si>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خالد قادر خضر</t>
  </si>
  <si>
    <t>پاراستنی ڕووەک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</si>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</sst>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21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164" fontId="11" fillId="16" borderId="4" xfId="0" applyNumberFormat="1" applyFont="1" applyFill="1" applyBorder="1" applyAlignment="1" applyProtection="1">
      <alignment horizontal="center" vertical="center"/>
    </xf>
    <xf numFmtId="164" fontId="11" fillId="16" borderId="4" xfId="0" applyNumberFormat="1" applyFont="1" applyFill="1" applyBorder="1" applyAlignment="1" applyProtection="1">
      <alignment horizontal="center"/>
    </xf>
    <xf numFmtId="164" fontId="18" fillId="23" borderId="10" xfId="1" applyNumberFormat="1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B50" zoomScale="90" zoomScaleNormal="90" zoomScaleSheetLayoutView="100" workbookViewId="0">
      <selection activeCell="C43" sqref="C43"/>
    </sheetView>
  </sheetViews>
  <sheetFormatPr defaultColWidth="14.453125" defaultRowHeight="15.75" customHeight="1" x14ac:dyDescent="0.25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 x14ac:dyDescent="0.4">
      <c r="A1" s="109" t="s">
        <v>49</v>
      </c>
      <c r="B1" s="110"/>
      <c r="C1" s="111"/>
      <c r="D1" s="111"/>
      <c r="E1" s="111"/>
      <c r="F1" s="8"/>
      <c r="G1" s="108" t="s">
        <v>22</v>
      </c>
      <c r="H1" s="108"/>
    </row>
    <row r="2" spans="1:13" ht="15.5" x14ac:dyDescent="0.35">
      <c r="A2" s="104" t="s">
        <v>44</v>
      </c>
      <c r="B2" s="105"/>
      <c r="C2" s="112" t="s">
        <v>168</v>
      </c>
      <c r="D2" s="113"/>
      <c r="E2" s="5" t="s">
        <v>10</v>
      </c>
      <c r="F2" s="11">
        <f>E67</f>
        <v>23</v>
      </c>
    </row>
    <row r="3" spans="1:13" ht="15.5" x14ac:dyDescent="0.35">
      <c r="A3" s="104" t="s">
        <v>45</v>
      </c>
      <c r="B3" s="105"/>
      <c r="C3" s="112" t="s">
        <v>61</v>
      </c>
      <c r="D3" s="113"/>
      <c r="E3" s="5" t="s">
        <v>11</v>
      </c>
      <c r="F3" s="12">
        <f t="shared" ref="F3" si="0">E68</f>
        <v>60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 x14ac:dyDescent="0.35">
      <c r="A4" s="104" t="s">
        <v>46</v>
      </c>
      <c r="B4" s="105"/>
      <c r="C4" s="112" t="s">
        <v>169</v>
      </c>
      <c r="D4" s="113"/>
      <c r="E4" s="5" t="s">
        <v>12</v>
      </c>
      <c r="F4" s="13">
        <f>IF(E69&gt;199,200, E69)</f>
        <v>83</v>
      </c>
    </row>
    <row r="5" spans="1:13" ht="15.5" x14ac:dyDescent="0.35">
      <c r="A5" s="104" t="s">
        <v>47</v>
      </c>
      <c r="B5" s="105"/>
      <c r="C5" s="112" t="s">
        <v>170</v>
      </c>
      <c r="D5" s="113"/>
      <c r="E5" s="1"/>
      <c r="F5" s="1"/>
    </row>
    <row r="6" spans="1:13" ht="18" x14ac:dyDescent="0.4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35">
      <c r="A7" s="44">
        <v>-1</v>
      </c>
      <c r="B7" s="50" t="s">
        <v>68</v>
      </c>
      <c r="C7" s="42">
        <v>1</v>
      </c>
      <c r="D7" s="98">
        <v>21</v>
      </c>
      <c r="E7" s="25">
        <f>D7</f>
        <v>21</v>
      </c>
      <c r="F7" s="114" t="s">
        <v>167</v>
      </c>
      <c r="G7" s="114"/>
      <c r="H7" s="114"/>
      <c r="I7" s="114"/>
    </row>
    <row r="8" spans="1:13" ht="14.25" customHeight="1" x14ac:dyDescent="0.35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4"/>
      <c r="G8" s="114"/>
      <c r="H8" s="114"/>
      <c r="I8" s="114"/>
      <c r="J8" s="36"/>
      <c r="K8" s="36"/>
      <c r="L8" s="36"/>
      <c r="M8" s="36"/>
    </row>
    <row r="9" spans="1:13" ht="14.25" customHeight="1" x14ac:dyDescent="0.35">
      <c r="A9" s="44">
        <v>-3</v>
      </c>
      <c r="B9" s="50" t="s">
        <v>73</v>
      </c>
      <c r="C9" s="42">
        <v>3</v>
      </c>
      <c r="D9" s="98">
        <v>1</v>
      </c>
      <c r="E9" s="25">
        <f t="shared" si="1"/>
        <v>3</v>
      </c>
      <c r="F9" s="114"/>
      <c r="G9" s="114"/>
      <c r="H9" s="114"/>
      <c r="I9" s="114"/>
    </row>
    <row r="10" spans="1:13" ht="18" customHeight="1" x14ac:dyDescent="0.3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4"/>
      <c r="G10" s="114"/>
      <c r="H10" s="114"/>
      <c r="I10" s="114"/>
    </row>
    <row r="11" spans="1:13" ht="14.25" customHeight="1" x14ac:dyDescent="0.35">
      <c r="A11" s="44">
        <v>-5</v>
      </c>
      <c r="B11" s="53" t="s">
        <v>70</v>
      </c>
      <c r="C11" s="42">
        <v>10</v>
      </c>
      <c r="D11" s="98">
        <v>1</v>
      </c>
      <c r="E11" s="25">
        <f t="shared" si="1"/>
        <v>10</v>
      </c>
      <c r="F11" s="114"/>
      <c r="G11" s="114"/>
      <c r="H11" s="114"/>
      <c r="I11" s="114"/>
    </row>
    <row r="12" spans="1:13" ht="14.25" customHeight="1" x14ac:dyDescent="0.3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4"/>
      <c r="G12" s="114"/>
      <c r="H12" s="114"/>
      <c r="I12" s="114"/>
    </row>
    <row r="13" spans="1:13" ht="14.25" customHeight="1" x14ac:dyDescent="0.3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4"/>
      <c r="G13" s="114"/>
      <c r="H13" s="114"/>
      <c r="I13" s="114"/>
    </row>
    <row r="14" spans="1:13" ht="14.25" customHeight="1" x14ac:dyDescent="0.35">
      <c r="A14" s="28" t="s">
        <v>71</v>
      </c>
      <c r="B14" s="55"/>
      <c r="C14" s="28"/>
      <c r="D14" s="28"/>
      <c r="E14" s="29">
        <f>SUM(E7:E13)</f>
        <v>34</v>
      </c>
      <c r="F14" s="114"/>
      <c r="G14" s="114"/>
      <c r="H14" s="114"/>
      <c r="I14" s="114"/>
    </row>
    <row r="15" spans="1:13" ht="23.25" customHeight="1" x14ac:dyDescent="0.35">
      <c r="A15" s="106" t="s">
        <v>35</v>
      </c>
      <c r="B15" s="107"/>
      <c r="C15" s="20" t="s">
        <v>1</v>
      </c>
      <c r="D15" s="21" t="s">
        <v>2</v>
      </c>
      <c r="E15" s="30"/>
      <c r="F15" s="114"/>
      <c r="G15" s="114"/>
      <c r="H15" s="114"/>
      <c r="I15" s="114"/>
    </row>
    <row r="16" spans="1:13" ht="14.25" customHeight="1" x14ac:dyDescent="0.3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4"/>
      <c r="G16" s="114"/>
      <c r="H16" s="114"/>
      <c r="I16" s="114"/>
    </row>
    <row r="17" spans="1:13" ht="15.5" x14ac:dyDescent="0.3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4"/>
      <c r="G17" s="114"/>
      <c r="H17" s="114"/>
      <c r="I17" s="114"/>
    </row>
    <row r="18" spans="1:13" ht="15.5" x14ac:dyDescent="0.3">
      <c r="A18" s="44">
        <v>-10</v>
      </c>
      <c r="B18" s="56" t="s">
        <v>75</v>
      </c>
      <c r="C18" s="43">
        <v>2</v>
      </c>
      <c r="D18" s="99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 x14ac:dyDescent="0.3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 x14ac:dyDescent="0.35">
      <c r="A20" s="45">
        <v>-12</v>
      </c>
      <c r="B20" s="50" t="s">
        <v>85</v>
      </c>
      <c r="C20" s="43">
        <v>3</v>
      </c>
      <c r="D20" s="99">
        <v>1</v>
      </c>
      <c r="E20" s="25">
        <f t="shared" ref="E20:E21" si="4">D20*C20</f>
        <v>3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 x14ac:dyDescent="0.3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3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35">
      <c r="A23" s="27" t="s">
        <v>86</v>
      </c>
      <c r="B23" s="57"/>
      <c r="C23" s="27"/>
      <c r="D23" s="27"/>
      <c r="E23" s="29">
        <f>SUM(E16:E22)</f>
        <v>5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5">
      <c r="A24" s="106" t="s">
        <v>3</v>
      </c>
      <c r="B24" s="103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 x14ac:dyDescent="0.3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 x14ac:dyDescent="0.3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 x14ac:dyDescent="0.3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 x14ac:dyDescent="0.3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 x14ac:dyDescent="0.3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 x14ac:dyDescent="0.3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 x14ac:dyDescent="0.3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 x14ac:dyDescent="0.35">
      <c r="A32" s="45">
        <v>-22</v>
      </c>
      <c r="B32" s="50" t="s">
        <v>25</v>
      </c>
      <c r="C32" s="42">
        <v>3</v>
      </c>
      <c r="D32" s="98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 x14ac:dyDescent="0.3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 x14ac:dyDescent="0.3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 x14ac:dyDescent="0.3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 x14ac:dyDescent="0.3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 x14ac:dyDescent="0.3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 x14ac:dyDescent="0.35">
      <c r="A38" s="27" t="s">
        <v>87</v>
      </c>
      <c r="B38" s="57"/>
      <c r="C38" s="27"/>
      <c r="D38" s="27"/>
      <c r="E38" s="29">
        <f>SUM(E25:E37)</f>
        <v>3</v>
      </c>
      <c r="F38" s="4"/>
      <c r="G38" s="16"/>
      <c r="H38" s="16"/>
      <c r="I38" s="16"/>
      <c r="J38" s="16"/>
      <c r="K38" s="16"/>
      <c r="L38" s="16"/>
      <c r="M38" s="16"/>
    </row>
    <row r="39" spans="1:13" ht="15.5" x14ac:dyDescent="0.35">
      <c r="A39" s="102" t="s">
        <v>24</v>
      </c>
      <c r="B39" s="103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 x14ac:dyDescent="0.3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 x14ac:dyDescent="0.3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1" x14ac:dyDescent="0.3">
      <c r="A42" s="47">
        <v>-30</v>
      </c>
      <c r="B42" s="51" t="s">
        <v>33</v>
      </c>
      <c r="C42" s="43">
        <v>10</v>
      </c>
      <c r="D42" s="99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.5" x14ac:dyDescent="0.35">
      <c r="A43" s="47">
        <v>-31</v>
      </c>
      <c r="B43" s="58" t="s">
        <v>76</v>
      </c>
      <c r="C43" s="42">
        <v>1</v>
      </c>
      <c r="D43" s="99">
        <v>10</v>
      </c>
      <c r="E43" s="25">
        <f t="shared" si="7"/>
        <v>10</v>
      </c>
      <c r="F43" s="4"/>
      <c r="G43" s="16"/>
      <c r="H43" s="16"/>
      <c r="I43" s="16"/>
      <c r="J43" s="16"/>
      <c r="K43" s="16"/>
      <c r="L43" s="16"/>
      <c r="M43" s="16"/>
    </row>
    <row r="44" spans="1:13" ht="31" x14ac:dyDescent="0.3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.5" x14ac:dyDescent="0.3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 x14ac:dyDescent="0.3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 x14ac:dyDescent="0.35">
      <c r="A47" s="27" t="s">
        <v>90</v>
      </c>
      <c r="B47" s="57"/>
      <c r="C47" s="27"/>
      <c r="D47" s="27"/>
      <c r="E47" s="29">
        <f>SUM(E40:E46)</f>
        <v>20</v>
      </c>
      <c r="F47" s="37"/>
      <c r="G47" s="16"/>
      <c r="H47" s="16"/>
      <c r="I47" s="16"/>
      <c r="J47" s="16"/>
      <c r="K47" s="16"/>
      <c r="L47" s="16"/>
      <c r="M47" s="16"/>
    </row>
    <row r="48" spans="1:13" ht="15.5" x14ac:dyDescent="0.35">
      <c r="A48" s="102" t="s">
        <v>6</v>
      </c>
      <c r="B48" s="103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35">
      <c r="A49" s="49">
        <v>-35</v>
      </c>
      <c r="B49" s="58" t="s">
        <v>81</v>
      </c>
      <c r="C49" s="42">
        <v>1</v>
      </c>
      <c r="D49" s="100">
        <v>2</v>
      </c>
      <c r="E49" s="25">
        <f t="shared" ref="E49:E50" si="9">D49</f>
        <v>2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 x14ac:dyDescent="0.3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 x14ac:dyDescent="0.3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 x14ac:dyDescent="0.3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 x14ac:dyDescent="0.3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 x14ac:dyDescent="0.3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 x14ac:dyDescent="0.3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 x14ac:dyDescent="0.3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 x14ac:dyDescent="0.35">
      <c r="A57" s="27" t="s">
        <v>94</v>
      </c>
      <c r="B57" s="57"/>
      <c r="C57" s="27"/>
      <c r="D57" s="27"/>
      <c r="E57" s="29">
        <f>SUM(E49:E56)</f>
        <v>2</v>
      </c>
      <c r="F57" s="4"/>
      <c r="G57" s="16"/>
      <c r="H57" s="16"/>
      <c r="I57" s="16"/>
      <c r="J57" s="16"/>
      <c r="K57" s="16"/>
      <c r="L57" s="16"/>
      <c r="M57" s="16"/>
    </row>
    <row r="58" spans="1:13" ht="15.5" x14ac:dyDescent="0.35">
      <c r="A58" s="102" t="s">
        <v>9</v>
      </c>
      <c r="B58" s="103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 x14ac:dyDescent="0.35">
      <c r="A59" s="49">
        <v>-43</v>
      </c>
      <c r="B59" s="59" t="s">
        <v>39</v>
      </c>
      <c r="C59" s="42">
        <v>6</v>
      </c>
      <c r="D59" s="100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 x14ac:dyDescent="0.35">
      <c r="A60" s="49">
        <v>-44</v>
      </c>
      <c r="B60" s="59" t="s">
        <v>92</v>
      </c>
      <c r="C60" s="42">
        <v>3</v>
      </c>
      <c r="D60" s="100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 x14ac:dyDescent="0.35">
      <c r="A61" s="49">
        <v>-45</v>
      </c>
      <c r="B61" s="59" t="s">
        <v>83</v>
      </c>
      <c r="C61" s="42">
        <v>5</v>
      </c>
      <c r="D61" s="100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 x14ac:dyDescent="0.35">
      <c r="A62" s="49">
        <v>-46</v>
      </c>
      <c r="B62" s="59" t="s">
        <v>48</v>
      </c>
      <c r="C62" s="42">
        <v>4</v>
      </c>
      <c r="D62" s="100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 x14ac:dyDescent="0.35">
      <c r="A63" s="49">
        <v>-47</v>
      </c>
      <c r="B63" s="59" t="s">
        <v>82</v>
      </c>
      <c r="C63" s="42">
        <v>6</v>
      </c>
      <c r="D63" s="100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 x14ac:dyDescent="0.3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 x14ac:dyDescent="0.3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 ht="15.5" x14ac:dyDescent="0.35">
      <c r="A66" s="27"/>
      <c r="B66" s="61"/>
      <c r="C66" s="27"/>
      <c r="D66" s="27"/>
      <c r="E66" s="30"/>
      <c r="F66" s="3"/>
    </row>
    <row r="67" spans="1:13" ht="17.25" customHeight="1" x14ac:dyDescent="0.35">
      <c r="A67" s="27"/>
      <c r="B67" s="61"/>
      <c r="C67" s="27"/>
      <c r="D67" s="33" t="s">
        <v>10</v>
      </c>
      <c r="E67" s="29">
        <f>E7+E18+E19</f>
        <v>23</v>
      </c>
      <c r="F67" s="4"/>
    </row>
    <row r="68" spans="1:13" ht="15.5" x14ac:dyDescent="0.35">
      <c r="A68" s="27"/>
      <c r="B68" s="61"/>
      <c r="C68" s="27"/>
      <c r="D68" s="33" t="s">
        <v>11</v>
      </c>
      <c r="E68" s="34">
        <f>E69-E67</f>
        <v>60</v>
      </c>
      <c r="F68" s="4"/>
    </row>
    <row r="69" spans="1:13" ht="15.5" x14ac:dyDescent="0.35">
      <c r="A69" s="27"/>
      <c r="B69" s="61"/>
      <c r="C69" s="27"/>
      <c r="D69" s="33" t="s">
        <v>12</v>
      </c>
      <c r="E69" s="35">
        <f>(E14+E23+E38+E47+E57+E65)</f>
        <v>83</v>
      </c>
      <c r="F69" s="4"/>
    </row>
    <row r="70" spans="1:13" ht="14" x14ac:dyDescent="0.3">
      <c r="A70" s="3"/>
      <c r="B70" s="37"/>
      <c r="C70" s="6"/>
      <c r="D70" s="6"/>
      <c r="E70" s="6"/>
      <c r="F70" s="3"/>
    </row>
    <row r="71" spans="1:13" ht="14" x14ac:dyDescent="0.3">
      <c r="A71" s="3"/>
      <c r="B71" s="37"/>
      <c r="C71" s="6"/>
      <c r="D71" s="6"/>
      <c r="E71" s="6"/>
      <c r="F71" s="3"/>
    </row>
    <row r="72" spans="1:13" ht="14" hidden="1" x14ac:dyDescent="0.3">
      <c r="A72" s="3"/>
      <c r="B72" s="37"/>
      <c r="C72" s="6"/>
      <c r="D72" s="6"/>
      <c r="E72" s="6"/>
      <c r="F72" s="3"/>
    </row>
    <row r="73" spans="1:13" ht="14" x14ac:dyDescent="0.3">
      <c r="A73" s="3"/>
      <c r="B73" s="37"/>
      <c r="C73" s="6"/>
      <c r="D73" s="6"/>
      <c r="E73" s="2"/>
      <c r="F73" s="3"/>
    </row>
    <row r="74" spans="1:13" ht="14" x14ac:dyDescent="0.3">
      <c r="A74" s="3"/>
      <c r="B74" s="37"/>
      <c r="C74" s="6"/>
      <c r="D74" s="6"/>
      <c r="E74" s="6"/>
      <c r="F74" s="3"/>
    </row>
    <row r="75" spans="1:13" ht="14" x14ac:dyDescent="0.3">
      <c r="A75" s="3"/>
      <c r="B75" s="37"/>
      <c r="C75" s="6"/>
      <c r="D75" s="6"/>
      <c r="E75" s="6"/>
      <c r="F75" s="3"/>
    </row>
    <row r="76" spans="1:13" ht="14" x14ac:dyDescent="0.3">
      <c r="A76" s="3"/>
      <c r="B76" s="37"/>
      <c r="C76" s="6"/>
      <c r="D76" s="6"/>
      <c r="E76" s="6"/>
      <c r="F76" s="3"/>
    </row>
    <row r="77" spans="1:13" ht="14" x14ac:dyDescent="0.3">
      <c r="A77" s="3"/>
      <c r="B77" s="37"/>
      <c r="C77" s="6"/>
      <c r="D77" s="6"/>
      <c r="E77" s="6"/>
      <c r="F77" s="3"/>
    </row>
    <row r="78" spans="1:13" ht="14" x14ac:dyDescent="0.3">
      <c r="A78" s="3"/>
      <c r="B78" s="37"/>
      <c r="C78" s="6"/>
      <c r="D78" s="6"/>
      <c r="E78" s="2"/>
      <c r="F78" s="3"/>
    </row>
    <row r="79" spans="1:13" ht="14" x14ac:dyDescent="0.3">
      <c r="C79" s="1"/>
      <c r="D79" s="1"/>
      <c r="E79" s="1"/>
      <c r="F79" s="3"/>
    </row>
    <row r="80" spans="1:13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4" x14ac:dyDescent="0.3">
      <c r="C84" s="1"/>
      <c r="D84" s="1"/>
      <c r="E84" s="1"/>
      <c r="F84" s="3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  <row r="1011" ht="12.5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31" activePane="bottomRight" state="frozen"/>
      <selection pane="topRight" activeCell="C1" sqref="C1"/>
      <selection pane="bottomLeft" activeCell="A5" sqref="A5"/>
      <selection pane="bottomRight" activeCell="C35" sqref="C35"/>
    </sheetView>
  </sheetViews>
  <sheetFormatPr defaultColWidth="10.36328125" defaultRowHeight="14" x14ac:dyDescent="0.3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 x14ac:dyDescent="1.1000000000000001">
      <c r="A1" s="120" t="s">
        <v>157</v>
      </c>
      <c r="B1" s="120"/>
      <c r="C1" s="120"/>
      <c r="D1" s="89"/>
    </row>
    <row r="2" spans="1:6" ht="26.25" customHeight="1" x14ac:dyDescent="0.3">
      <c r="A2" s="93" t="str">
        <f>"ناوی مامۆستا: "&amp;CAD!C2</f>
        <v>ناوی مامۆستا: خالد قادر خضر</v>
      </c>
      <c r="B2" s="96" t="s">
        <v>46</v>
      </c>
      <c r="C2" s="95"/>
      <c r="D2" s="94"/>
    </row>
    <row r="3" spans="1:6" ht="33" x14ac:dyDescent="1.1000000000000001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3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7.5" x14ac:dyDescent="0.35">
      <c r="A5" s="85" t="s">
        <v>152</v>
      </c>
      <c r="B5" s="84"/>
      <c r="C5" s="83"/>
      <c r="D5" s="83"/>
      <c r="E5" s="82">
        <f>D43</f>
        <v>1.7</v>
      </c>
    </row>
    <row r="6" spans="1:6" ht="28.5" customHeight="1" x14ac:dyDescent="0.3">
      <c r="A6" s="74" t="s">
        <v>151</v>
      </c>
      <c r="B6" s="72">
        <v>8</v>
      </c>
      <c r="C6" s="73"/>
      <c r="D6" s="70">
        <f>C6*B6</f>
        <v>0</v>
      </c>
    </row>
    <row r="7" spans="1:6" ht="17.5" x14ac:dyDescent="0.3">
      <c r="A7" s="74" t="s">
        <v>150</v>
      </c>
      <c r="B7" s="72">
        <v>6</v>
      </c>
      <c r="C7" s="73"/>
      <c r="D7" s="70">
        <f>C7*B7</f>
        <v>0</v>
      </c>
    </row>
    <row r="8" spans="1:6" ht="17.5" x14ac:dyDescent="0.3">
      <c r="A8" s="74" t="s">
        <v>149</v>
      </c>
      <c r="B8" s="72">
        <v>4</v>
      </c>
      <c r="C8" s="101">
        <v>1</v>
      </c>
      <c r="D8" s="70">
        <f>C8*B8</f>
        <v>4</v>
      </c>
      <c r="E8" s="80" t="s">
        <v>148</v>
      </c>
    </row>
    <row r="9" spans="1:6" ht="17.5" x14ac:dyDescent="0.3">
      <c r="A9" s="74" t="s">
        <v>147</v>
      </c>
      <c r="B9" s="72">
        <v>3</v>
      </c>
      <c r="C9" s="101">
        <v>1</v>
      </c>
      <c r="D9" s="70">
        <f>C9*B9</f>
        <v>3</v>
      </c>
    </row>
    <row r="10" spans="1:6" ht="17.5" x14ac:dyDescent="0.3">
      <c r="A10" s="74" t="s">
        <v>146</v>
      </c>
      <c r="B10" s="72">
        <v>4</v>
      </c>
      <c r="C10" s="73"/>
      <c r="D10" s="70">
        <f>C10*B10</f>
        <v>0</v>
      </c>
    </row>
    <row r="11" spans="1:6" ht="17.5" x14ac:dyDescent="0.3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7.5" x14ac:dyDescent="0.3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7.5" x14ac:dyDescent="0.3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7.5" hidden="1" x14ac:dyDescent="0.3">
      <c r="A14" s="72" t="s">
        <v>97</v>
      </c>
      <c r="B14" s="72"/>
      <c r="C14" s="81"/>
      <c r="D14" s="81">
        <f>SUM(D6:D13)</f>
        <v>12</v>
      </c>
    </row>
    <row r="15" spans="1:6" ht="17.5" x14ac:dyDescent="0.3">
      <c r="A15" s="78" t="s">
        <v>140</v>
      </c>
      <c r="B15" s="78"/>
      <c r="C15" s="69"/>
      <c r="D15" s="69"/>
    </row>
    <row r="16" spans="1:6" ht="25.5" customHeight="1" x14ac:dyDescent="0.3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3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7.5" x14ac:dyDescent="0.3">
      <c r="A18" s="74" t="s">
        <v>135</v>
      </c>
      <c r="B18" s="72"/>
      <c r="C18" s="101"/>
      <c r="D18" s="70">
        <f>IF(C18=4, 5, C18)</f>
        <v>0</v>
      </c>
      <c r="E18" s="68" t="s">
        <v>134</v>
      </c>
    </row>
    <row r="19" spans="1:12" ht="22.5" customHeight="1" x14ac:dyDescent="0.3">
      <c r="A19" s="74" t="s">
        <v>133</v>
      </c>
      <c r="B19" s="72"/>
      <c r="C19" s="101"/>
      <c r="D19" s="70">
        <f>C19*3</f>
        <v>0</v>
      </c>
      <c r="E19" s="68" t="s">
        <v>160</v>
      </c>
    </row>
    <row r="20" spans="1:12" ht="22.5" customHeight="1" x14ac:dyDescent="0.3">
      <c r="A20" s="74" t="s">
        <v>132</v>
      </c>
      <c r="B20" s="72"/>
      <c r="C20" s="101"/>
      <c r="D20" s="70">
        <f>C20*4</f>
        <v>0</v>
      </c>
      <c r="E20" s="68"/>
    </row>
    <row r="21" spans="1:12" ht="17.5" x14ac:dyDescent="0.3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7.5" x14ac:dyDescent="0.3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7.5" x14ac:dyDescent="0.3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7.5" x14ac:dyDescent="0.3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7.5" x14ac:dyDescent="0.3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7.5" hidden="1" x14ac:dyDescent="0.3">
      <c r="A26" s="72" t="s">
        <v>97</v>
      </c>
      <c r="B26" s="72"/>
      <c r="C26" s="70"/>
      <c r="D26" s="69">
        <f>SUM(D16:D25)</f>
        <v>0</v>
      </c>
    </row>
    <row r="27" spans="1:12" ht="17.5" x14ac:dyDescent="0.35">
      <c r="A27" s="78" t="s">
        <v>121</v>
      </c>
      <c r="B27" s="77"/>
      <c r="C27" s="69"/>
      <c r="D27" s="69"/>
      <c r="E27" s="68"/>
    </row>
    <row r="28" spans="1:12" ht="30" x14ac:dyDescent="0.3">
      <c r="A28" s="76" t="s">
        <v>166</v>
      </c>
      <c r="B28" s="72">
        <v>5</v>
      </c>
      <c r="C28" s="101">
        <v>1</v>
      </c>
      <c r="D28" s="70">
        <f>C28*10</f>
        <v>10</v>
      </c>
      <c r="E28" s="68" t="s">
        <v>120</v>
      </c>
      <c r="L28" s="68"/>
    </row>
    <row r="29" spans="1:12" ht="34.5" customHeight="1" x14ac:dyDescent="0.3">
      <c r="A29" s="76" t="s">
        <v>119</v>
      </c>
      <c r="B29" s="72">
        <v>3</v>
      </c>
      <c r="C29" s="101">
        <v>1</v>
      </c>
      <c r="D29" s="70">
        <f>C29*3</f>
        <v>3</v>
      </c>
      <c r="E29" s="68" t="s">
        <v>118</v>
      </c>
    </row>
    <row r="30" spans="1:12" ht="17.5" x14ac:dyDescent="0.3">
      <c r="A30" s="74" t="s">
        <v>117</v>
      </c>
      <c r="B30" s="72">
        <v>4</v>
      </c>
      <c r="C30" s="101">
        <v>2</v>
      </c>
      <c r="D30" s="70">
        <f>C30</f>
        <v>2</v>
      </c>
      <c r="E30" s="68" t="s">
        <v>116</v>
      </c>
    </row>
    <row r="31" spans="1:12" ht="17.5" x14ac:dyDescent="0.3">
      <c r="A31" s="74" t="s">
        <v>115</v>
      </c>
      <c r="B31" s="72">
        <v>2</v>
      </c>
      <c r="C31" s="101">
        <v>2</v>
      </c>
      <c r="D31" s="70">
        <f>C31*2</f>
        <v>4</v>
      </c>
      <c r="E31" s="68" t="s">
        <v>114</v>
      </c>
    </row>
    <row r="32" spans="1:12" ht="17.5" x14ac:dyDescent="0.3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7.5" x14ac:dyDescent="0.3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7.5" x14ac:dyDescent="0.3">
      <c r="A34" s="74" t="s">
        <v>109</v>
      </c>
      <c r="B34" s="72">
        <v>2</v>
      </c>
      <c r="C34" s="101">
        <v>1</v>
      </c>
      <c r="D34" s="70">
        <f>C34*3</f>
        <v>3</v>
      </c>
      <c r="E34" s="68" t="s">
        <v>108</v>
      </c>
    </row>
    <row r="35" spans="1:5" ht="17.5" x14ac:dyDescent="0.3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3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7.5" x14ac:dyDescent="0.3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7.5" x14ac:dyDescent="0.3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7.5" x14ac:dyDescent="0.3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7.5" x14ac:dyDescent="0.3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7.5" hidden="1" x14ac:dyDescent="0.35">
      <c r="A41" s="72" t="s">
        <v>97</v>
      </c>
      <c r="B41" s="71"/>
      <c r="C41" s="70"/>
      <c r="D41" s="69">
        <f>SUM(D28:D40)</f>
        <v>22</v>
      </c>
      <c r="E41" s="68"/>
    </row>
    <row r="42" spans="1:5" ht="17.5" hidden="1" x14ac:dyDescent="0.3">
      <c r="A42" s="115" t="s">
        <v>96</v>
      </c>
      <c r="B42" s="116"/>
      <c r="C42" s="117"/>
      <c r="D42" s="67">
        <f>D41+D26+D14</f>
        <v>34</v>
      </c>
    </row>
    <row r="43" spans="1:5" ht="17.5" x14ac:dyDescent="0.3">
      <c r="A43" s="118" t="s">
        <v>95</v>
      </c>
      <c r="B43" s="119"/>
      <c r="C43" s="119"/>
      <c r="D43" s="66">
        <f>IF(D42&gt;=100, (100*5/100), (D42*5/100))</f>
        <v>1.7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9" t="s">
        <v>50</v>
      </c>
      <c r="B1" s="7"/>
      <c r="C1">
        <v>0</v>
      </c>
    </row>
    <row r="2" spans="1:3" ht="14" x14ac:dyDescent="0.3">
      <c r="A2" s="9" t="s">
        <v>59</v>
      </c>
      <c r="B2" s="7"/>
      <c r="C2">
        <v>1</v>
      </c>
    </row>
    <row r="3" spans="1:3" ht="14" x14ac:dyDescent="0.25">
      <c r="A3" s="10" t="s">
        <v>51</v>
      </c>
      <c r="B3" s="7"/>
      <c r="C3">
        <v>2</v>
      </c>
    </row>
    <row r="4" spans="1:3" ht="14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4" x14ac:dyDescent="0.25">
      <c r="A6" s="10" t="s">
        <v>67</v>
      </c>
      <c r="B6" s="7"/>
    </row>
    <row r="7" spans="1:3" ht="14" x14ac:dyDescent="0.25">
      <c r="A7" s="10" t="s">
        <v>52</v>
      </c>
      <c r="B7" s="7"/>
    </row>
    <row r="8" spans="1:3" ht="14" x14ac:dyDescent="0.25">
      <c r="A8" s="10" t="s">
        <v>53</v>
      </c>
      <c r="B8" s="7"/>
    </row>
    <row r="9" spans="1:3" ht="14" x14ac:dyDescent="0.3">
      <c r="A9" s="9" t="s">
        <v>54</v>
      </c>
      <c r="B9" s="7"/>
    </row>
    <row r="10" spans="1:3" ht="14" x14ac:dyDescent="0.25">
      <c r="A10" s="10" t="s">
        <v>62</v>
      </c>
      <c r="B10" s="7"/>
    </row>
    <row r="11" spans="1:3" ht="14" x14ac:dyDescent="0.25">
      <c r="A11" s="10" t="s">
        <v>61</v>
      </c>
      <c r="B11" s="7"/>
    </row>
    <row r="12" spans="1:3" ht="14" x14ac:dyDescent="0.25">
      <c r="A12" s="10" t="s">
        <v>55</v>
      </c>
      <c r="B12" s="7"/>
    </row>
    <row r="13" spans="1:3" ht="14" x14ac:dyDescent="0.25">
      <c r="A13" s="10" t="s">
        <v>56</v>
      </c>
      <c r="B13" s="7"/>
    </row>
    <row r="14" spans="1:3" ht="14" x14ac:dyDescent="0.25">
      <c r="A14" s="10" t="s">
        <v>57</v>
      </c>
      <c r="B14" s="7"/>
    </row>
    <row r="15" spans="1:3" ht="14" x14ac:dyDescent="0.25">
      <c r="A15" s="10" t="s">
        <v>58</v>
      </c>
      <c r="B15" s="7"/>
    </row>
    <row r="16" spans="1:3" ht="14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Khalid Qadir Khidher</cp:lastModifiedBy>
  <dcterms:modified xsi:type="dcterms:W3CDTF">2023-05-29T13:50:46Z</dcterms:modified>
</cp:coreProperties>
</file>