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" yWindow="45" windowWidth="10995" windowHeight="810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4525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6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 l="1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<sst xmlns="http://schemas.openxmlformats.org/spreadsheetml/2006/main" count="205" uniqueCount="171">
  <si>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</si>
  <si>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</si>
  <si>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</si>
  <si>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</si>
  <si>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</si>
  <si>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</si>
  <si>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</si>
  <si>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</si>
  <si>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</si>
  <si>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</si>
  <si>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</si>
  <si>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</si>
  <si>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</si>
  <si>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</si>
  <si>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</si>
  <si>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</si>
  <si>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</si>
  <si>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</si>
  <si>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</si>
  <si>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</si>
  <si>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</si>
  <si>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</si>
  <si>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</si>
  <si>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</si>
  <si>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</si>
  <si>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</si>
  <si>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</si>
  <si>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</si>
  <si>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</si>
  <si>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</si>
  <si>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</si>
  <si>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</si>
  <si>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</si>
  <si>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</si>
  <si>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</si>
  <si>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</si>
  <si>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</si>
  <si>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</si>
  <si>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</si>
  <si>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</si>
  <si>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</si>
  <si>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</si>
  <si>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</si>
  <si>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</si>
  <si>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</si>
  <si>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</si>
  <si>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</si>
  <si>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</si>
  <si>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</si>
  <si>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</si>
  <si>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</si>
  <si>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</si>
  <si>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</si>
  <si>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</si>
  <si>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</si>
  <si>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</si>
  <si>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</si>
  <si>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</si>
  <si>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</si>
  <si>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</si>
  <si>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</si>
  <si>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</si>
  <si>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</si>
  <si>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</si>
  <si>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</si>
  <si>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</si>
  <si>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</si>
  <si>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</si>
  <si>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</si>
  <si>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</si>
  <si>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</si>
  <si>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</si>
  <si>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</si>
  <si>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</si>
  <si>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</si>
  <si>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</si>
  <si>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</si>
  <si>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</si>
  <si>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</si>
  <si>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</si>
  <si>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</si>
  <si>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</si>
  <si>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</si>
  <si>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</si>
  <si>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</si>
  <si>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</si>
  <si>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</si>
  <si>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</si>
  <si>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</si>
  <si>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</si>
  <si>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</si>
  <si>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</si>
  <si>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</si>
  <si>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</si>
  <si>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</si>
  <si>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</si>
  <si>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</si>
  <si>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</si>
  <si>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</si>
  <si>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</si>
  <si>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</si>
  <si>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</si>
  <si>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</si>
  <si>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</si>
  <si>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</si>
  <si>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</si>
  <si>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</si>
  <si>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</si>
  <si>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</si>
  <si>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</si>
  <si>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</si>
  <si>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</si>
  <si>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</si>
  <si>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</si>
  <si>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</si>
  <si>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</si>
  <si>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</si>
  <si>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</si>
  <si>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</si>
  <si>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</si>
  <si>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</si>
  <si>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</si>
  <si>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</si>
  <si>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</si>
  <si>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</si>
  <si>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</si>
  <si>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</si>
  <si>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</si>
  <si>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</si>
  <si>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</si>
  <si>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</si>
  <si>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</si>
  <si>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</si>
  <si>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</si>
  <si>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</si>
  <si>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</si>
  <si>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</si>
  <si>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</si>
  <si>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</si>
  <si>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</si>
  <si>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</si>
  <si>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</si>
  <si>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</si>
  <si>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</si>
  <si>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</si>
  <si>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</si>
  <si>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</si>
  <si>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</si>
  <si>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</si>
  <si>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</si>
  <si>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</si>
  <si>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</si>
  <si>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</si>
  <si>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</si>
  <si>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</si>
  <si>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</si>
  <si>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</si>
  <si>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</si>
  <si>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</si>
  <si>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</si>
  <si>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</si>
  <si>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</si>
  <si>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</si>
  <si>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</si>
  <si>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</si>
  <si>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</si>
  <si>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</si>
  <si>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</si>
  <si>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خوناو عبدالله رحمان</t>
  </si>
  <si>
    <t xml:space="preserve">soil and water 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</si>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</sst>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Arial"/>
      <family val="2"/>
      <scheme val="minor"/>
    </font>
    <font>
      <sz val="11.5"/>
      <color rgb="FF000000"/>
      <name val="Arial"/>
      <family val="2"/>
    </font>
    <font>
      <sz val="11"/>
      <color theme="1"/>
      <name val="Arial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Arial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Arial"/>
      <family val="2"/>
      <scheme val="minor"/>
    </font>
    <font>
      <b/>
      <sz val="14"/>
      <color theme="1"/>
      <name val="Times New Roman"/>
      <family val="1"/>
      <scheme val="major"/>
    </font>
    <font>
      <sz val="22"/>
      <color theme="1"/>
      <name val="Unikurd Jino"/>
      <family val="2"/>
    </font>
    <font>
      <sz val="14"/>
      <color theme="1"/>
      <name val="Arial"/>
      <family val="2"/>
      <scheme val="minor"/>
    </font>
    <font>
      <sz val="14"/>
      <color theme="0"/>
      <name val="Arial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Arial"/>
      <family val="2"/>
      <scheme val="minor"/>
    </font>
    <font>
      <b/>
      <sz val="14"/>
      <color theme="0"/>
      <name val="Arial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opLeftCell="A33" zoomScale="90" zoomScaleNormal="90" zoomScaleSheetLayoutView="100" workbookViewId="0">
      <selection activeCell="A57" sqref="A57:XFD57"/>
    </sheetView>
  </sheetViews>
  <sheetFormatPr defaultColWidth="14.42578125" defaultRowHeight="15.75" customHeight="1" x14ac:dyDescent="0.2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 x14ac:dyDescent="0.25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 x14ac:dyDescent="0.25">
      <c r="A2" s="100" t="s">
        <v>44</v>
      </c>
      <c r="B2" s="101"/>
      <c r="C2" s="108" t="s">
        <v>168</v>
      </c>
      <c r="D2" s="109"/>
      <c r="E2" s="5" t="s">
        <v>10</v>
      </c>
      <c r="F2" s="11">
        <f>E67</f>
        <v>33</v>
      </c>
    </row>
    <row r="3" spans="1:13" x14ac:dyDescent="0.25">
      <c r="A3" s="100" t="s">
        <v>45</v>
      </c>
      <c r="B3" s="101"/>
      <c r="C3" s="108" t="s">
        <v>61</v>
      </c>
      <c r="D3" s="109"/>
      <c r="E3" s="5" t="s">
        <v>11</v>
      </c>
      <c r="F3" s="12">
        <f t="shared" ref="F3" si="0">E68</f>
        <v>23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x14ac:dyDescent="0.25">
      <c r="A4" s="100" t="s">
        <v>46</v>
      </c>
      <c r="B4" s="101"/>
      <c r="C4" s="108" t="s">
        <v>169</v>
      </c>
      <c r="D4" s="109"/>
      <c r="E4" s="5" t="s">
        <v>12</v>
      </c>
      <c r="F4" s="13">
        <f>IF(E69&gt;199,200, E69)</f>
        <v>56</v>
      </c>
    </row>
    <row r="5" spans="1:13" x14ac:dyDescent="0.25">
      <c r="A5" s="100" t="s">
        <v>47</v>
      </c>
      <c r="B5" s="101"/>
      <c r="C5" s="108" t="s">
        <v>170</v>
      </c>
      <c r="D5" s="109"/>
      <c r="E5" s="1"/>
      <c r="F5" s="1"/>
    </row>
    <row r="6" spans="1:13" ht="18" x14ac:dyDescent="0.25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 x14ac:dyDescent="0.2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10" t="s">
        <v>167</v>
      </c>
      <c r="G7" s="110"/>
      <c r="H7" s="110"/>
      <c r="I7" s="110"/>
    </row>
    <row r="8" spans="1:13" ht="14.25" customHeight="1" x14ac:dyDescent="0.2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 x14ac:dyDescent="0.2">
      <c r="A9" s="44">
        <v>-3</v>
      </c>
      <c r="B9" s="50" t="s">
        <v>73</v>
      </c>
      <c r="C9" s="42">
        <v>3</v>
      </c>
      <c r="D9" s="40">
        <v>1</v>
      </c>
      <c r="E9" s="25">
        <f t="shared" si="1"/>
        <v>3</v>
      </c>
      <c r="F9" s="110"/>
      <c r="G9" s="110"/>
      <c r="H9" s="110"/>
      <c r="I9" s="110"/>
    </row>
    <row r="10" spans="1:13" ht="18" customHeight="1" x14ac:dyDescent="0.2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 x14ac:dyDescent="0.2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0"/>
      <c r="G11" s="110"/>
      <c r="H11" s="110"/>
      <c r="I11" s="110"/>
    </row>
    <row r="12" spans="1:13" ht="14.25" customHeight="1" x14ac:dyDescent="0.2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 x14ac:dyDescent="0.2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 x14ac:dyDescent="0.2">
      <c r="A14" s="28" t="s">
        <v>71</v>
      </c>
      <c r="B14" s="55"/>
      <c r="C14" s="28"/>
      <c r="D14" s="28"/>
      <c r="E14" s="29">
        <f>SUM(E7:E13)</f>
        <v>33</v>
      </c>
      <c r="F14" s="110"/>
      <c r="G14" s="110"/>
      <c r="H14" s="110"/>
      <c r="I14" s="110"/>
    </row>
    <row r="15" spans="1:13" ht="23.25" customHeight="1" x14ac:dyDescent="0.25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 x14ac:dyDescent="0.2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 x14ac:dyDescent="0.2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30" x14ac:dyDescent="0.2">
      <c r="A18" s="44">
        <v>-10</v>
      </c>
      <c r="B18" s="56" t="s">
        <v>75</v>
      </c>
      <c r="C18" s="43">
        <v>2</v>
      </c>
      <c r="D18" s="38">
        <v>0</v>
      </c>
      <c r="E18" s="26">
        <f t="shared" si="3"/>
        <v>0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 x14ac:dyDescent="0.2">
      <c r="A19" s="44">
        <v>-11</v>
      </c>
      <c r="B19" s="56" t="s">
        <v>69</v>
      </c>
      <c r="C19" s="43">
        <v>3</v>
      </c>
      <c r="D19" s="38">
        <v>1</v>
      </c>
      <c r="E19" s="25">
        <f t="shared" si="3"/>
        <v>3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 x14ac:dyDescent="0.2">
      <c r="A20" s="45">
        <v>-12</v>
      </c>
      <c r="B20" s="50" t="s">
        <v>85</v>
      </c>
      <c r="C20" s="43">
        <v>3</v>
      </c>
      <c r="D20" s="38">
        <v>1</v>
      </c>
      <c r="E20" s="25">
        <f t="shared" ref="E20:E21" si="4">D20*C20</f>
        <v>3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 x14ac:dyDescent="0.2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 x14ac:dyDescent="0.2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 x14ac:dyDescent="0.2">
      <c r="A23" s="27" t="s">
        <v>86</v>
      </c>
      <c r="B23" s="57"/>
      <c r="C23" s="27"/>
      <c r="D23" s="27"/>
      <c r="E23" s="29">
        <f>SUM(E16:E22)</f>
        <v>6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 x14ac:dyDescent="0.25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 x14ac:dyDescent="0.2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 x14ac:dyDescent="0.2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 x14ac:dyDescent="0.2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 x14ac:dyDescent="0.2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 x14ac:dyDescent="0.2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 x14ac:dyDescent="0.2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 x14ac:dyDescent="0.2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 x14ac:dyDescent="0.2">
      <c r="A32" s="45">
        <v>-22</v>
      </c>
      <c r="B32" s="50" t="s">
        <v>25</v>
      </c>
      <c r="C32" s="42">
        <v>3</v>
      </c>
      <c r="D32" s="40">
        <v>2</v>
      </c>
      <c r="E32" s="25">
        <f t="shared" si="5"/>
        <v>6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 x14ac:dyDescent="0.2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 x14ac:dyDescent="0.2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 x14ac:dyDescent="0.2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 x14ac:dyDescent="0.2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 x14ac:dyDescent="0.2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 x14ac:dyDescent="0.2">
      <c r="A38" s="27" t="s">
        <v>87</v>
      </c>
      <c r="B38" s="57"/>
      <c r="C38" s="27"/>
      <c r="D38" s="27"/>
      <c r="E38" s="29">
        <f>SUM(E25:E37)</f>
        <v>6</v>
      </c>
      <c r="F38" s="4"/>
      <c r="G38" s="16"/>
      <c r="H38" s="16"/>
      <c r="I38" s="16"/>
      <c r="J38" s="16"/>
      <c r="K38" s="16"/>
      <c r="L38" s="16"/>
      <c r="M38" s="16"/>
    </row>
    <row r="39" spans="1:13" x14ac:dyDescent="0.25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 x14ac:dyDescent="0.2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 x14ac:dyDescent="0.2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 x14ac:dyDescent="0.2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 x14ac:dyDescent="0.2">
      <c r="A43" s="47">
        <v>-31</v>
      </c>
      <c r="B43" s="58" t="s">
        <v>76</v>
      </c>
      <c r="C43" s="42">
        <v>1</v>
      </c>
      <c r="D43" s="38">
        <v>4</v>
      </c>
      <c r="E43" s="25">
        <f t="shared" si="7"/>
        <v>4</v>
      </c>
      <c r="F43" s="4"/>
      <c r="G43" s="16"/>
      <c r="H43" s="16"/>
      <c r="I43" s="16"/>
      <c r="J43" s="16"/>
      <c r="K43" s="16"/>
      <c r="L43" s="16"/>
      <c r="M43" s="16"/>
    </row>
    <row r="44" spans="1:13" ht="30" x14ac:dyDescent="0.2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 x14ac:dyDescent="0.2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 x14ac:dyDescent="0.2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 x14ac:dyDescent="0.2">
      <c r="A47" s="27" t="s">
        <v>90</v>
      </c>
      <c r="B47" s="57"/>
      <c r="C47" s="27"/>
      <c r="D47" s="27"/>
      <c r="E47" s="29">
        <f>SUM(E40:E46)</f>
        <v>4</v>
      </c>
      <c r="F47" s="37"/>
      <c r="G47" s="16"/>
      <c r="H47" s="16"/>
      <c r="I47" s="16"/>
      <c r="J47" s="16"/>
      <c r="K47" s="16"/>
      <c r="L47" s="16"/>
      <c r="M47" s="16"/>
    </row>
    <row r="48" spans="1:13" x14ac:dyDescent="0.25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 x14ac:dyDescent="0.2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 x14ac:dyDescent="0.2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 x14ac:dyDescent="0.2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 x14ac:dyDescent="0.2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 x14ac:dyDescent="0.2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 x14ac:dyDescent="0.2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 x14ac:dyDescent="0.2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 x14ac:dyDescent="0.2">
      <c r="A56" s="49">
        <v>-42</v>
      </c>
      <c r="B56" s="58" t="s">
        <v>18</v>
      </c>
      <c r="C56" s="42">
        <v>1</v>
      </c>
      <c r="D56" s="41">
        <v>7</v>
      </c>
      <c r="E56" s="25">
        <f>D56</f>
        <v>7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 x14ac:dyDescent="0.2">
      <c r="A57" s="27" t="s">
        <v>94</v>
      </c>
      <c r="B57" s="57"/>
      <c r="C57" s="27"/>
      <c r="D57" s="27"/>
      <c r="E57" s="29">
        <f>SUM(E49:E56)</f>
        <v>7</v>
      </c>
      <c r="F57" s="4"/>
      <c r="G57" s="16"/>
      <c r="H57" s="16"/>
      <c r="I57" s="16"/>
      <c r="J57" s="16"/>
      <c r="K57" s="16"/>
      <c r="L57" s="16"/>
      <c r="M57" s="16"/>
    </row>
    <row r="58" spans="1:13" x14ac:dyDescent="0.25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 x14ac:dyDescent="0.2">
      <c r="A59" s="49">
        <v>-43</v>
      </c>
      <c r="B59" s="59" t="s">
        <v>39</v>
      </c>
      <c r="C59" s="42">
        <v>6</v>
      </c>
      <c r="D59" s="41">
        <v>0</v>
      </c>
      <c r="E59" s="25">
        <f t="shared" ref="E59:E62" si="10">D59*C59</f>
        <v>0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 x14ac:dyDescent="0.2">
      <c r="A60" s="49">
        <v>-44</v>
      </c>
      <c r="B60" s="59" t="s">
        <v>92</v>
      </c>
      <c r="C60" s="42">
        <v>3</v>
      </c>
      <c r="D60" s="41">
        <v>0</v>
      </c>
      <c r="E60" s="25">
        <f t="shared" si="10"/>
        <v>0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 x14ac:dyDescent="0.2">
      <c r="A61" s="49">
        <v>-45</v>
      </c>
      <c r="B61" s="59" t="s">
        <v>83</v>
      </c>
      <c r="C61" s="42">
        <v>5</v>
      </c>
      <c r="D61" s="41">
        <v>0</v>
      </c>
      <c r="E61" s="25">
        <f t="shared" si="10"/>
        <v>0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 x14ac:dyDescent="0.2">
      <c r="A62" s="49">
        <v>-46</v>
      </c>
      <c r="B62" s="59" t="s">
        <v>48</v>
      </c>
      <c r="C62" s="42">
        <v>4</v>
      </c>
      <c r="D62" s="41">
        <v>0</v>
      </c>
      <c r="E62" s="25">
        <f t="shared" si="10"/>
        <v>0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 x14ac:dyDescent="0.2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 x14ac:dyDescent="0.2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 x14ac:dyDescent="0.2">
      <c r="A65" s="27" t="s">
        <v>93</v>
      </c>
      <c r="B65" s="57"/>
      <c r="C65" s="27"/>
      <c r="D65" s="27"/>
      <c r="E65" s="29">
        <f>SUM(E59:E64)</f>
        <v>0</v>
      </c>
      <c r="F65" s="3"/>
      <c r="K65" s="16"/>
      <c r="L65" s="16"/>
      <c r="M65" s="16"/>
    </row>
    <row r="66" spans="1:13" x14ac:dyDescent="0.2">
      <c r="A66" s="27"/>
      <c r="B66" s="61"/>
      <c r="C66" s="27"/>
      <c r="D66" s="27"/>
      <c r="E66" s="30"/>
      <c r="F66" s="3"/>
    </row>
    <row r="67" spans="1:13" ht="17.25" customHeight="1" x14ac:dyDescent="0.25">
      <c r="A67" s="27"/>
      <c r="B67" s="61"/>
      <c r="C67" s="27"/>
      <c r="D67" s="33" t="s">
        <v>10</v>
      </c>
      <c r="E67" s="29">
        <f>E7+E18+E19</f>
        <v>33</v>
      </c>
      <c r="F67" s="4"/>
    </row>
    <row r="68" spans="1:13" x14ac:dyDescent="0.25">
      <c r="A68" s="27"/>
      <c r="B68" s="61"/>
      <c r="C68" s="27"/>
      <c r="D68" s="33" t="s">
        <v>11</v>
      </c>
      <c r="E68" s="34">
        <f>E69-E67</f>
        <v>23</v>
      </c>
      <c r="F68" s="4"/>
    </row>
    <row r="69" spans="1:13" x14ac:dyDescent="0.25">
      <c r="A69" s="27"/>
      <c r="B69" s="61"/>
      <c r="C69" s="27"/>
      <c r="D69" s="33" t="s">
        <v>12</v>
      </c>
      <c r="E69" s="35">
        <f>(E14+E23+E38+E47+E57+E65)</f>
        <v>56</v>
      </c>
      <c r="F69" s="4"/>
    </row>
    <row r="70" spans="1:13" ht="14.25" x14ac:dyDescent="0.2">
      <c r="A70" s="3"/>
      <c r="B70" s="37"/>
      <c r="C70" s="6"/>
      <c r="D70" s="6"/>
      <c r="E70" s="6"/>
      <c r="F70" s="3"/>
    </row>
    <row r="71" spans="1:13" ht="14.25" x14ac:dyDescent="0.2">
      <c r="A71" s="3"/>
      <c r="B71" s="37"/>
      <c r="C71" s="6"/>
      <c r="D71" s="6"/>
      <c r="E71" s="6"/>
      <c r="F71" s="3"/>
    </row>
    <row r="72" spans="1:13" ht="14.25" hidden="1" x14ac:dyDescent="0.2">
      <c r="A72" s="3"/>
      <c r="B72" s="37"/>
      <c r="C72" s="6"/>
      <c r="D72" s="6"/>
      <c r="E72" s="6"/>
      <c r="F72" s="3"/>
    </row>
    <row r="73" spans="1:13" ht="14.25" x14ac:dyDescent="0.2">
      <c r="A73" s="3"/>
      <c r="B73" s="37"/>
      <c r="C73" s="6"/>
      <c r="D73" s="6"/>
      <c r="E73" s="2"/>
      <c r="F73" s="3"/>
    </row>
    <row r="74" spans="1:13" ht="14.25" x14ac:dyDescent="0.2">
      <c r="A74" s="3"/>
      <c r="B74" s="37"/>
      <c r="C74" s="6"/>
      <c r="D74" s="6"/>
      <c r="E74" s="6"/>
      <c r="F74" s="3"/>
    </row>
    <row r="75" spans="1:13" ht="14.25" x14ac:dyDescent="0.2">
      <c r="A75" s="3"/>
      <c r="B75" s="37"/>
      <c r="C75" s="6"/>
      <c r="D75" s="6"/>
      <c r="E75" s="6"/>
      <c r="F75" s="3"/>
    </row>
    <row r="76" spans="1:13" ht="14.25" x14ac:dyDescent="0.2">
      <c r="A76" s="3"/>
      <c r="B76" s="37"/>
      <c r="C76" s="6"/>
      <c r="D76" s="6"/>
      <c r="E76" s="6"/>
      <c r="F76" s="3"/>
    </row>
    <row r="77" spans="1:13" ht="14.25" x14ac:dyDescent="0.2">
      <c r="A77" s="3"/>
      <c r="B77" s="37"/>
      <c r="C77" s="6"/>
      <c r="D77" s="6"/>
      <c r="E77" s="6"/>
      <c r="F77" s="3"/>
    </row>
    <row r="78" spans="1:13" ht="14.25" x14ac:dyDescent="0.2">
      <c r="A78" s="3"/>
      <c r="B78" s="37"/>
      <c r="C78" s="6"/>
      <c r="D78" s="6"/>
      <c r="E78" s="2"/>
      <c r="F78" s="3"/>
    </row>
    <row r="79" spans="1:13" ht="14.25" x14ac:dyDescent="0.2">
      <c r="C79" s="1"/>
      <c r="D79" s="1"/>
      <c r="E79" s="1"/>
      <c r="F79" s="3"/>
    </row>
    <row r="80" spans="1:13" ht="14.25" x14ac:dyDescent="0.2">
      <c r="C80" s="1"/>
      <c r="D80" s="1"/>
      <c r="E80" s="1"/>
      <c r="F80" s="3"/>
    </row>
    <row r="81" spans="3:6" ht="14.25" x14ac:dyDescent="0.2">
      <c r="C81" s="1"/>
      <c r="D81" s="1"/>
      <c r="E81" s="1"/>
      <c r="F81" s="3"/>
    </row>
    <row r="82" spans="3:6" ht="14.25" x14ac:dyDescent="0.2">
      <c r="C82" s="1"/>
      <c r="D82" s="1"/>
      <c r="E82" s="1"/>
      <c r="F82" s="3"/>
    </row>
    <row r="83" spans="3:6" ht="14.25" x14ac:dyDescent="0.2">
      <c r="C83" s="1"/>
      <c r="D83" s="1"/>
      <c r="E83" s="1"/>
      <c r="F83" s="3"/>
    </row>
    <row r="84" spans="3:6" ht="14.25" x14ac:dyDescent="0.2">
      <c r="C84" s="1"/>
      <c r="D84" s="1"/>
      <c r="E84" s="1"/>
      <c r="F84" s="3"/>
    </row>
    <row r="85" spans="3:6" ht="12.75" x14ac:dyDescent="0.2">
      <c r="C85" s="1"/>
      <c r="D85" s="1"/>
      <c r="E85" s="1"/>
    </row>
    <row r="86" spans="3:6" ht="12.75" x14ac:dyDescent="0.2">
      <c r="C86" s="1"/>
      <c r="D86" s="1"/>
      <c r="E86" s="1"/>
    </row>
    <row r="87" spans="3:6" ht="12.75" x14ac:dyDescent="0.2">
      <c r="C87" s="1"/>
      <c r="D87" s="1"/>
      <c r="E87" s="1"/>
    </row>
    <row r="88" spans="3:6" ht="12.75" x14ac:dyDescent="0.2">
      <c r="C88" s="1"/>
      <c r="D88" s="1"/>
      <c r="E88" s="1"/>
    </row>
    <row r="89" spans="3:6" ht="12.75" x14ac:dyDescent="0.2">
      <c r="C89" s="1"/>
      <c r="D89" s="1"/>
      <c r="E89" s="1"/>
    </row>
    <row r="90" spans="3:6" ht="12.75" x14ac:dyDescent="0.2">
      <c r="C90" s="1"/>
      <c r="D90" s="1"/>
      <c r="E90" s="1"/>
    </row>
    <row r="91" spans="3:6" ht="12.75" x14ac:dyDescent="0.2">
      <c r="C91" s="1"/>
      <c r="D91" s="1"/>
      <c r="E91" s="1"/>
    </row>
    <row r="92" spans="3:6" ht="12.75" x14ac:dyDescent="0.2">
      <c r="C92" s="1"/>
      <c r="D92" s="1"/>
      <c r="E92" s="1"/>
    </row>
    <row r="93" spans="3:6" ht="12.75" x14ac:dyDescent="0.2">
      <c r="C93" s="1"/>
      <c r="D93" s="1"/>
      <c r="E93" s="1"/>
    </row>
    <row r="94" spans="3:6" ht="12.75" x14ac:dyDescent="0.2">
      <c r="C94" s="1"/>
      <c r="D94" s="1"/>
      <c r="E94" s="1"/>
    </row>
    <row r="95" spans="3:6" ht="12.75" x14ac:dyDescent="0.2">
      <c r="C95" s="1"/>
      <c r="D95" s="1"/>
      <c r="E95" s="1"/>
    </row>
    <row r="96" spans="3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/>
    <row r="1005" spans="3:5" ht="12.75" x14ac:dyDescent="0.2"/>
    <row r="1006" spans="3:5" ht="12.75" x14ac:dyDescent="0.2"/>
    <row r="1007" spans="3:5" ht="12.75" x14ac:dyDescent="0.2"/>
    <row r="1008" spans="3:5" ht="12.75" x14ac:dyDescent="0.2"/>
    <row r="1009" ht="12.75" x14ac:dyDescent="0.2"/>
    <row r="1010" ht="12.75" x14ac:dyDescent="0.2"/>
    <row r="1011" ht="12.75" x14ac:dyDescent="0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C1"/>
    </sheetView>
  </sheetViews>
  <sheetFormatPr defaultColWidth="10.28515625" defaultRowHeight="14.25" x14ac:dyDescent="0.2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 x14ac:dyDescent="0.75">
      <c r="A1" s="116" t="s">
        <v>157</v>
      </c>
      <c r="B1" s="116"/>
      <c r="C1" s="116"/>
      <c r="D1" s="89"/>
    </row>
    <row r="2" spans="1:6" ht="26.25" customHeight="1" x14ac:dyDescent="0.2">
      <c r="A2" s="93" t="str">
        <f>"ناوی مامۆستا: "&amp;CAD!C2</f>
        <v>ناوی مامۆستا: خوناو عبدالله رحمان</v>
      </c>
      <c r="B2" s="96" t="s">
        <v>46</v>
      </c>
      <c r="C2" s="95"/>
      <c r="D2" s="94"/>
    </row>
    <row r="3" spans="1:6" ht="33" x14ac:dyDescent="0.75">
      <c r="A3" s="93" t="str">
        <f>"نازناوی زانستی: "&amp;CAD!C5</f>
        <v>نازناوی زانستی: مامۆستا</v>
      </c>
      <c r="B3" s="92"/>
      <c r="C3" s="91"/>
      <c r="D3" s="90"/>
      <c r="E3" s="89"/>
    </row>
    <row r="4" spans="1:6" ht="36.75" customHeight="1" x14ac:dyDescent="0.25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 x14ac:dyDescent="0.25">
      <c r="A5" s="85" t="s">
        <v>152</v>
      </c>
      <c r="B5" s="84"/>
      <c r="C5" s="83"/>
      <c r="D5" s="83"/>
      <c r="E5" s="82">
        <f>D43</f>
        <v>1.95</v>
      </c>
    </row>
    <row r="6" spans="1:6" ht="28.5" customHeight="1" x14ac:dyDescent="0.2">
      <c r="A6" s="74" t="s">
        <v>151</v>
      </c>
      <c r="B6" s="72">
        <v>8</v>
      </c>
      <c r="C6" s="73"/>
      <c r="D6" s="70">
        <f>C6*B6</f>
        <v>0</v>
      </c>
    </row>
    <row r="7" spans="1:6" ht="18.75" x14ac:dyDescent="0.2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.75" x14ac:dyDescent="0.25">
      <c r="A8" s="74" t="s">
        <v>149</v>
      </c>
      <c r="B8" s="72">
        <v>4</v>
      </c>
      <c r="C8" s="73">
        <v>1</v>
      </c>
      <c r="D8" s="70">
        <f>C8*B8</f>
        <v>4</v>
      </c>
      <c r="E8" s="80" t="s">
        <v>148</v>
      </c>
    </row>
    <row r="9" spans="1:6" ht="18.75" x14ac:dyDescent="0.2">
      <c r="A9" s="74" t="s">
        <v>147</v>
      </c>
      <c r="B9" s="72">
        <v>3</v>
      </c>
      <c r="C9" s="73">
        <v>1</v>
      </c>
      <c r="D9" s="70">
        <f>C9*B9</f>
        <v>3</v>
      </c>
    </row>
    <row r="10" spans="1:6" ht="18.75" x14ac:dyDescent="0.2">
      <c r="A10" s="74" t="s">
        <v>146</v>
      </c>
      <c r="B10" s="72">
        <v>4</v>
      </c>
      <c r="C10" s="73"/>
      <c r="D10" s="70">
        <f>C10*B10</f>
        <v>0</v>
      </c>
    </row>
    <row r="11" spans="1:6" ht="18.75" x14ac:dyDescent="0.2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 x14ac:dyDescent="0.2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 x14ac:dyDescent="0.2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 x14ac:dyDescent="0.2">
      <c r="A14" s="72" t="s">
        <v>97</v>
      </c>
      <c r="B14" s="72"/>
      <c r="C14" s="81"/>
      <c r="D14" s="81">
        <f>SUM(D6:D13)</f>
        <v>18</v>
      </c>
    </row>
    <row r="15" spans="1:6" ht="18.75" x14ac:dyDescent="0.2">
      <c r="A15" s="78" t="s">
        <v>140</v>
      </c>
      <c r="B15" s="78"/>
      <c r="C15" s="69"/>
      <c r="D15" s="69"/>
    </row>
    <row r="16" spans="1:6" ht="25.5" customHeight="1" x14ac:dyDescent="0.25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 x14ac:dyDescent="0.25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 x14ac:dyDescent="0.25">
      <c r="A18" s="74" t="s">
        <v>135</v>
      </c>
      <c r="B18" s="72"/>
      <c r="C18" s="73"/>
      <c r="D18" s="70">
        <f>IF(C18=4, 5, C18)</f>
        <v>0</v>
      </c>
      <c r="E18" s="68" t="s">
        <v>134</v>
      </c>
    </row>
    <row r="19" spans="1:12" ht="22.5" customHeight="1" x14ac:dyDescent="0.25">
      <c r="A19" s="74" t="s">
        <v>133</v>
      </c>
      <c r="B19" s="72"/>
      <c r="C19" s="73">
        <v>2</v>
      </c>
      <c r="D19" s="70">
        <f>C19*3</f>
        <v>6</v>
      </c>
      <c r="E19" s="68" t="s">
        <v>160</v>
      </c>
    </row>
    <row r="20" spans="1:12" ht="22.5" customHeight="1" x14ac:dyDescent="0.25">
      <c r="A20" s="74" t="s">
        <v>132</v>
      </c>
      <c r="B20" s="72"/>
      <c r="C20" s="73"/>
      <c r="D20" s="70">
        <f>C20*4</f>
        <v>0</v>
      </c>
      <c r="E20" s="68"/>
    </row>
    <row r="21" spans="1:12" ht="18.75" x14ac:dyDescent="0.25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.75" x14ac:dyDescent="0.2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 x14ac:dyDescent="0.2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 x14ac:dyDescent="0.2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 x14ac:dyDescent="0.2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 x14ac:dyDescent="0.2">
      <c r="A26" s="72" t="s">
        <v>97</v>
      </c>
      <c r="B26" s="72"/>
      <c r="C26" s="70"/>
      <c r="D26" s="69">
        <f>SUM(D16:D25)</f>
        <v>6</v>
      </c>
    </row>
    <row r="27" spans="1:12" ht="18.75" x14ac:dyDescent="0.25">
      <c r="A27" s="78" t="s">
        <v>121</v>
      </c>
      <c r="B27" s="77"/>
      <c r="C27" s="69"/>
      <c r="D27" s="69"/>
      <c r="E27" s="68"/>
    </row>
    <row r="28" spans="1:12" ht="31.5" x14ac:dyDescent="0.2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 x14ac:dyDescent="0.25">
      <c r="A29" s="76" t="s">
        <v>119</v>
      </c>
      <c r="B29" s="72">
        <v>3</v>
      </c>
      <c r="C29" s="73">
        <v>1</v>
      </c>
      <c r="D29" s="70">
        <f>C29*3</f>
        <v>3</v>
      </c>
      <c r="E29" s="68" t="s">
        <v>118</v>
      </c>
    </row>
    <row r="30" spans="1:12" ht="18.75" x14ac:dyDescent="0.25">
      <c r="A30" s="74" t="s">
        <v>117</v>
      </c>
      <c r="B30" s="72">
        <v>4</v>
      </c>
      <c r="C30" s="73">
        <v>3</v>
      </c>
      <c r="D30" s="70">
        <f>C30</f>
        <v>3</v>
      </c>
      <c r="E30" s="68" t="s">
        <v>116</v>
      </c>
    </row>
    <row r="31" spans="1:12" ht="18.75" x14ac:dyDescent="0.25">
      <c r="A31" s="74" t="s">
        <v>115</v>
      </c>
      <c r="B31" s="72">
        <v>2</v>
      </c>
      <c r="C31" s="73">
        <v>3</v>
      </c>
      <c r="D31" s="70">
        <f>C31*2</f>
        <v>6</v>
      </c>
      <c r="E31" s="68" t="s">
        <v>114</v>
      </c>
    </row>
    <row r="32" spans="1:12" ht="18.75" x14ac:dyDescent="0.25">
      <c r="A32" s="74" t="s">
        <v>113</v>
      </c>
      <c r="B32" s="72">
        <v>3</v>
      </c>
      <c r="C32" s="73">
        <v>1</v>
      </c>
      <c r="D32" s="70">
        <f>C32*3</f>
        <v>3</v>
      </c>
      <c r="E32" s="68" t="s">
        <v>112</v>
      </c>
    </row>
    <row r="33" spans="1:5" ht="18.75" x14ac:dyDescent="0.2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 x14ac:dyDescent="0.2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 x14ac:dyDescent="0.2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 x14ac:dyDescent="0.25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 x14ac:dyDescent="0.2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 x14ac:dyDescent="0.2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 x14ac:dyDescent="0.2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 x14ac:dyDescent="0.2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 x14ac:dyDescent="0.25">
      <c r="A41" s="72" t="s">
        <v>97</v>
      </c>
      <c r="B41" s="71"/>
      <c r="C41" s="70"/>
      <c r="D41" s="69">
        <f>SUM(D28:D40)</f>
        <v>15</v>
      </c>
      <c r="E41" s="68"/>
    </row>
    <row r="42" spans="1:5" ht="18.75" hidden="1" x14ac:dyDescent="0.2">
      <c r="A42" s="111" t="s">
        <v>96</v>
      </c>
      <c r="B42" s="112"/>
      <c r="C42" s="113"/>
      <c r="D42" s="67">
        <f>D41+D26+D14</f>
        <v>39</v>
      </c>
    </row>
    <row r="43" spans="1:5" ht="18.75" x14ac:dyDescent="0.2">
      <c r="A43" s="114" t="s">
        <v>95</v>
      </c>
      <c r="B43" s="115"/>
      <c r="C43" s="115"/>
      <c r="D43" s="66">
        <f>IF(D42&gt;=100, (100*5/100), (D42*5/100))</f>
        <v>1.95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9" t="s">
        <v>50</v>
      </c>
      <c r="B1" s="7"/>
      <c r="C1">
        <v>0</v>
      </c>
    </row>
    <row r="2" spans="1:3" ht="14.25" x14ac:dyDescent="0.2">
      <c r="A2" s="9" t="s">
        <v>59</v>
      </c>
      <c r="B2" s="7"/>
      <c r="C2">
        <v>1</v>
      </c>
    </row>
    <row r="3" spans="1:3" ht="14.25" x14ac:dyDescent="0.2">
      <c r="A3" s="10" t="s">
        <v>51</v>
      </c>
      <c r="B3" s="7"/>
      <c r="C3">
        <v>2</v>
      </c>
    </row>
    <row r="4" spans="1:3" ht="14.25" x14ac:dyDescent="0.2">
      <c r="A4" s="10" t="s">
        <v>60</v>
      </c>
      <c r="B4" s="7"/>
      <c r="C4">
        <v>3</v>
      </c>
    </row>
    <row r="5" spans="1:3" ht="14.25" customHeight="1" x14ac:dyDescent="0.2">
      <c r="A5" s="10" t="s">
        <v>66</v>
      </c>
      <c r="B5" s="7"/>
    </row>
    <row r="6" spans="1:3" ht="14.25" x14ac:dyDescent="0.2">
      <c r="A6" s="10" t="s">
        <v>67</v>
      </c>
      <c r="B6" s="7"/>
    </row>
    <row r="7" spans="1:3" ht="14.25" x14ac:dyDescent="0.2">
      <c r="A7" s="10" t="s">
        <v>52</v>
      </c>
      <c r="B7" s="7"/>
    </row>
    <row r="8" spans="1:3" ht="14.25" x14ac:dyDescent="0.2">
      <c r="A8" s="10" t="s">
        <v>53</v>
      </c>
      <c r="B8" s="7"/>
    </row>
    <row r="9" spans="1:3" ht="14.25" x14ac:dyDescent="0.2">
      <c r="A9" s="9" t="s">
        <v>54</v>
      </c>
      <c r="B9" s="7"/>
    </row>
    <row r="10" spans="1:3" ht="14.25" x14ac:dyDescent="0.2">
      <c r="A10" s="10" t="s">
        <v>62</v>
      </c>
      <c r="B10" s="7"/>
    </row>
    <row r="11" spans="1:3" ht="14.25" x14ac:dyDescent="0.2">
      <c r="A11" s="10" t="s">
        <v>61</v>
      </c>
      <c r="B11" s="7"/>
    </row>
    <row r="12" spans="1:3" ht="14.25" x14ac:dyDescent="0.2">
      <c r="A12" s="10" t="s">
        <v>55</v>
      </c>
      <c r="B12" s="7"/>
    </row>
    <row r="13" spans="1:3" ht="14.25" x14ac:dyDescent="0.2">
      <c r="A13" s="10" t="s">
        <v>56</v>
      </c>
      <c r="B13" s="7"/>
    </row>
    <row r="14" spans="1:3" ht="14.25" x14ac:dyDescent="0.2">
      <c r="A14" s="10" t="s">
        <v>57</v>
      </c>
      <c r="B14" s="7"/>
    </row>
    <row r="15" spans="1:3" ht="14.25" x14ac:dyDescent="0.2">
      <c r="A15" s="10" t="s">
        <v>58</v>
      </c>
      <c r="B15" s="7"/>
    </row>
    <row r="16" spans="1:3" ht="14.25" x14ac:dyDescent="0.2">
      <c r="A16" s="52" t="s">
        <v>63</v>
      </c>
    </row>
    <row r="17" spans="1:1" x14ac:dyDescent="0.2">
      <c r="A17" s="16" t="s">
        <v>64</v>
      </c>
    </row>
    <row r="18" spans="1:1" x14ac:dyDescent="0.2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2023-05-31T19:36:42Z</dcterms:modified>
</cp:coreProperties>
</file>