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630" tabRatio="702" activeTab="2"/>
  </bookViews>
  <sheets>
    <sheet name="3" sheetId="6" r:id="rId1"/>
    <sheet name="Sheet1 (3)" sheetId="5" r:id="rId2"/>
    <sheet name="Sheet1 (2)" sheetId="4" r:id="rId3"/>
    <sheet name="Sheet1" sheetId="1" r:id="rId4"/>
    <sheet name="Sheet2" sheetId="2" r:id="rId5"/>
    <sheet name="Sheet3" sheetId="3" r:id="rId6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5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'3'!$A$1:$R$56</definedName>
    <definedName name="_xlnm.Print_Area" localSheetId="3">Sheet1!$A$1:$R$56</definedName>
    <definedName name="_xlnm.Print_Area" localSheetId="2">'Sheet1 (2)'!$A$1:$R$56</definedName>
    <definedName name="_xlnm.Print_Area" localSheetId="1">'Sheet1 (3)'!$A$1:$R$56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6" l="1"/>
  <c r="L46" i="6"/>
  <c r="Q43" i="6"/>
  <c r="M43" i="6"/>
  <c r="D43" i="6"/>
  <c r="Q42" i="6"/>
  <c r="Q41" i="6"/>
  <c r="H41" i="6"/>
  <c r="Q40" i="6"/>
  <c r="H40" i="6"/>
  <c r="Q39" i="6"/>
  <c r="H39" i="6"/>
  <c r="Q34" i="6"/>
  <c r="H34" i="6"/>
  <c r="Q33" i="6"/>
  <c r="H33" i="6"/>
  <c r="M29" i="6"/>
  <c r="D29" i="6"/>
  <c r="Q27" i="6"/>
  <c r="H27" i="6"/>
  <c r="Q26" i="6"/>
  <c r="H26" i="6"/>
  <c r="Q25" i="6"/>
  <c r="Q24" i="6"/>
  <c r="H24" i="6"/>
  <c r="Q23" i="6"/>
  <c r="Q22" i="6"/>
  <c r="B20" i="6"/>
  <c r="B21" i="6" s="1"/>
  <c r="B22" i="6" s="1"/>
  <c r="B23" i="6" s="1"/>
  <c r="B24" i="6" s="1"/>
  <c r="K19" i="6" s="1"/>
  <c r="K20" i="6" s="1"/>
  <c r="K21" i="6" s="1"/>
  <c r="K22" i="6" s="1"/>
  <c r="K23" i="6" s="1"/>
  <c r="K24" i="6" s="1"/>
  <c r="B33" i="6" s="1"/>
  <c r="B34" i="6" s="1"/>
  <c r="B35" i="6" s="1"/>
  <c r="B36" i="6" s="1"/>
  <c r="B37" i="6" s="1"/>
  <c r="B38" i="6" s="1"/>
  <c r="K33" i="6" s="1"/>
  <c r="K34" i="6" s="1"/>
  <c r="K35" i="6" s="1"/>
  <c r="K36" i="6" s="1"/>
  <c r="K37" i="6" s="1"/>
  <c r="K38" i="6" s="1"/>
  <c r="Q19" i="6"/>
  <c r="H19" i="6"/>
  <c r="Q29" i="6" l="1"/>
  <c r="H43" i="6"/>
  <c r="H29" i="6"/>
  <c r="A52" i="5"/>
  <c r="L46" i="5"/>
  <c r="Q43" i="5"/>
  <c r="M43" i="5"/>
  <c r="D43" i="5"/>
  <c r="Q42" i="5"/>
  <c r="Q41" i="5"/>
  <c r="H41" i="5"/>
  <c r="Q40" i="5"/>
  <c r="H40" i="5"/>
  <c r="Q39" i="5"/>
  <c r="H39" i="5"/>
  <c r="Q38" i="5"/>
  <c r="H38" i="5"/>
  <c r="Q37" i="5"/>
  <c r="Q36" i="5"/>
  <c r="Q35" i="5"/>
  <c r="Q34" i="5"/>
  <c r="H34" i="5"/>
  <c r="Q33" i="5"/>
  <c r="H33" i="5"/>
  <c r="M29" i="5"/>
  <c r="D29" i="5"/>
  <c r="Q27" i="5"/>
  <c r="H27" i="5"/>
  <c r="Q26" i="5"/>
  <c r="H26" i="5"/>
  <c r="Q25" i="5"/>
  <c r="Q24" i="5"/>
  <c r="H24" i="5"/>
  <c r="H29" i="5" s="1"/>
  <c r="Q23" i="5"/>
  <c r="Q22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A52" i="4"/>
  <c r="L46" i="4"/>
  <c r="Q43" i="4"/>
  <c r="M43" i="4"/>
  <c r="D43" i="4"/>
  <c r="Q42" i="4"/>
  <c r="Q41" i="4"/>
  <c r="H41" i="4"/>
  <c r="Q40" i="4"/>
  <c r="H40" i="4"/>
  <c r="Q36" i="4"/>
  <c r="Q33" i="4"/>
  <c r="H33" i="4"/>
  <c r="M29" i="4"/>
  <c r="D29" i="4"/>
  <c r="Q27" i="4"/>
  <c r="H27" i="4"/>
  <c r="Q26" i="4"/>
  <c r="H26" i="4"/>
  <c r="Q22" i="4"/>
  <c r="B20" i="4"/>
  <c r="B21" i="4" s="1"/>
  <c r="B22" i="4" s="1"/>
  <c r="B23" i="4" s="1"/>
  <c r="B24" i="4" s="1"/>
  <c r="K19" i="4" s="1"/>
  <c r="K20" i="4" s="1"/>
  <c r="K21" i="4" s="1"/>
  <c r="K22" i="4" s="1"/>
  <c r="K23" i="4" s="1"/>
  <c r="K24" i="4" s="1"/>
  <c r="B33" i="4" s="1"/>
  <c r="B34" i="4" s="1"/>
  <c r="B35" i="4" s="1"/>
  <c r="B36" i="4" s="1"/>
  <c r="B37" i="4" s="1"/>
  <c r="B38" i="4" s="1"/>
  <c r="K33" i="4" s="1"/>
  <c r="K34" i="4" s="1"/>
  <c r="K35" i="4" s="1"/>
  <c r="K36" i="4" s="1"/>
  <c r="K37" i="4" s="1"/>
  <c r="K38" i="4" s="1"/>
  <c r="Q19" i="4"/>
  <c r="H19" i="4"/>
  <c r="H43" i="4" l="1"/>
  <c r="A46" i="6"/>
  <c r="L47" i="6"/>
  <c r="A45" i="6"/>
  <c r="I45" i="6"/>
  <c r="H29" i="4"/>
  <c r="H43" i="5"/>
  <c r="Q29" i="5"/>
  <c r="A45" i="5" s="1"/>
  <c r="L47" i="5"/>
  <c r="A46" i="5"/>
  <c r="I45" i="5"/>
  <c r="Q29" i="4"/>
  <c r="M29" i="1"/>
  <c r="B20" i="1"/>
  <c r="B21" i="1" s="1"/>
  <c r="A52" i="1"/>
  <c r="Q41" i="1"/>
  <c r="Q40" i="1"/>
  <c r="H41" i="1"/>
  <c r="H40" i="1"/>
  <c r="Q27" i="1"/>
  <c r="Q26" i="1"/>
  <c r="H26" i="1"/>
  <c r="H27" i="1"/>
  <c r="M43" i="1"/>
  <c r="D43" i="1"/>
  <c r="D29" i="1"/>
  <c r="Q42" i="1"/>
  <c r="Q39" i="1"/>
  <c r="Q38" i="1"/>
  <c r="Q37" i="1"/>
  <c r="Q36" i="1"/>
  <c r="Q35" i="1"/>
  <c r="Q34" i="1"/>
  <c r="H39" i="1"/>
  <c r="H38" i="1"/>
  <c r="H43" i="1" s="1"/>
  <c r="H34" i="1"/>
  <c r="H33" i="1"/>
  <c r="Q25" i="1"/>
  <c r="Q24" i="1"/>
  <c r="Q19" i="1"/>
  <c r="Q22" i="1"/>
  <c r="Q23" i="1"/>
  <c r="Q29" i="1"/>
  <c r="H24" i="1"/>
  <c r="H19" i="1"/>
  <c r="H29" i="1" s="1"/>
  <c r="L46" i="1"/>
  <c r="Q33" i="1"/>
  <c r="I3" i="2"/>
  <c r="Q43" i="1"/>
  <c r="A46" i="4" l="1"/>
  <c r="A45" i="4"/>
  <c r="A46" i="1"/>
  <c r="I45" i="4"/>
  <c r="L47" i="4"/>
  <c r="B22" i="1"/>
  <c r="I5" i="2"/>
  <c r="I4" i="2"/>
  <c r="A45" i="1"/>
  <c r="L47" i="1"/>
  <c r="I45" i="1"/>
  <c r="I6" i="2" l="1"/>
  <c r="B23" i="1"/>
  <c r="B24" i="1" l="1"/>
  <c r="I7" i="2"/>
  <c r="K19" i="1" l="1"/>
  <c r="I8" i="2"/>
  <c r="J3" i="2" l="1"/>
  <c r="K20" i="1"/>
  <c r="K21" i="1" l="1"/>
  <c r="J4" i="2"/>
  <c r="K22" i="1" l="1"/>
  <c r="J5" i="2"/>
  <c r="J6" i="2" l="1"/>
  <c r="K23" i="1"/>
  <c r="K24" i="1" l="1"/>
  <c r="J7" i="2"/>
  <c r="J8" i="2" l="1"/>
  <c r="B33" i="1"/>
  <c r="K3" i="2" l="1"/>
  <c r="B34" i="1"/>
  <c r="B35" i="1" l="1"/>
  <c r="K4" i="2"/>
  <c r="B36" i="1" l="1"/>
  <c r="K5" i="2"/>
  <c r="K6" i="2" l="1"/>
  <c r="B37" i="1"/>
  <c r="B38" i="1" l="1"/>
  <c r="K7" i="2"/>
  <c r="K33" i="1" l="1"/>
  <c r="K8" i="2"/>
  <c r="K34" i="1" l="1"/>
  <c r="L3" i="2"/>
  <c r="L4" i="2" l="1"/>
  <c r="K35" i="1"/>
  <c r="K36" i="1" l="1"/>
  <c r="L5" i="2"/>
  <c r="L6" i="2" l="1"/>
  <c r="K37" i="1"/>
  <c r="K38" i="1" l="1"/>
  <c r="L8" i="2" s="1"/>
  <c r="L7" i="2"/>
</calcChain>
</file>

<file path=xl/sharedStrings.xml><?xml version="1.0" encoding="utf-8"?>
<sst xmlns="http://schemas.openxmlformats.org/spreadsheetml/2006/main" count="481" uniqueCount="72">
  <si>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</si>
  <si>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</si>
  <si>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</si>
  <si>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</si>
  <si>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</si>
  <si>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</si>
  <si>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</si>
  <si>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</si>
  <si>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</si>
  <si>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</si>
  <si>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</si>
  <si>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</si>
  <si>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</si>
  <si>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</si>
  <si>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</si>
  <si>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</si>
  <si>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</si>
  <si>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</si>
  <si>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</si>
  <si>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</si>
  <si>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</si>
  <si>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</si>
  <si>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</si>
  <si>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</si>
  <si>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</si>
  <si>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</si>
  <si>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</si>
  <si>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</si>
  <si>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</si>
  <si>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</si>
  <si>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</si>
  <si>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</si>
  <si>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</si>
  <si>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</si>
  <si>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</si>
  <si>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</si>
  <si>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</si>
  <si>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</si>
  <si>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</si>
  <si>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</si>
  <si>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</si>
  <si>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</si>
  <si>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</si>
  <si>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</si>
  <si>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</si>
  <si>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</si>
  <si>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</si>
  <si>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</si>
  <si>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</si>
  <si>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</si>
  <si>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</si>
  <si>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</si>
  <si>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</si>
  <si>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</si>
  <si>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</si>
  <si>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</si>
  <si>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</si>
  <si>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</si>
  <si>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</si>
  <si>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>ذينطة</t>
    </r>
    <r>
      <rPr>
        <sz val="12"/>
        <color theme="1"/>
        <rFont val="Times New Roman"/>
        <family val="1"/>
      </rPr>
      <t xml:space="preserve"> </t>
    </r>
  </si>
  <si>
    <t>پ.ى.د. سراج محمد عبدالله</t>
  </si>
  <si>
    <t>سالى:2020</t>
  </si>
  <si>
    <t>جمال كمال محمدامين</t>
  </si>
  <si>
    <t>برياردةر</t>
  </si>
  <si>
    <t>Air Pollution (Practical)</t>
  </si>
  <si>
    <t>قوتابى دكتورا</t>
  </si>
  <si>
    <t>Public Health (Practical)</t>
  </si>
  <si>
    <t>Academic Skills</t>
  </si>
  <si>
    <t>لانة عثمان محمود</t>
  </si>
  <si>
    <t>Biochemistry  (Practical)</t>
  </si>
  <si>
    <t xml:space="preserve">  د. سنكةر صالح  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</si>
  <si>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>كيميا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</si>
</sst>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30" xfId="0" applyFont="1" applyBorder="1" applyAlignment="1" applyProtection="1"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6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67225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67225" y="0"/>
          <a:ext cx="899584" cy="927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67225" y="0"/>
          <a:ext cx="899584" cy="927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zoomScaleNormal="100" zoomScaleSheetLayoutView="100" zoomScalePageLayoutView="90" workbookViewId="0">
      <selection activeCell="M39" sqref="M39:N39"/>
    </sheetView>
  </sheetViews>
  <sheetFormatPr defaultColWidth="6.285156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75"/>
      <c r="L1" s="12"/>
      <c r="M1" s="97" t="s">
        <v>2</v>
      </c>
      <c r="N1" s="97"/>
      <c r="O1" s="97"/>
      <c r="P1" s="97"/>
      <c r="Q1" s="97"/>
    </row>
    <row r="2" spans="1:35" ht="14.25" customHeight="1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75"/>
      <c r="L2" s="14"/>
      <c r="M2" s="91" t="s">
        <v>61</v>
      </c>
      <c r="N2" s="91"/>
      <c r="O2" s="91"/>
      <c r="P2" s="53" t="s">
        <v>58</v>
      </c>
      <c r="Q2" s="98">
        <v>4</v>
      </c>
      <c r="R2" s="98"/>
    </row>
    <row r="3" spans="1:35" ht="14.25" customHeight="1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75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75"/>
      <c r="L4" s="14"/>
      <c r="M4" s="92" t="s">
        <v>4</v>
      </c>
      <c r="N4" s="92"/>
      <c r="O4" s="92"/>
      <c r="P4" s="17">
        <v>5</v>
      </c>
      <c r="Q4" s="93" t="s">
        <v>65</v>
      </c>
      <c r="R4" s="94"/>
    </row>
    <row r="5" spans="1:35" ht="16.5" customHeight="1" thickBot="1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75"/>
      <c r="L5" s="14"/>
      <c r="M5" s="92" t="s">
        <v>5</v>
      </c>
      <c r="N5" s="92"/>
      <c r="O5" s="92"/>
      <c r="P5" s="18">
        <v>5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7.25" thickTop="1" thickBot="1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72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.5" thickTop="1">
      <c r="A7" s="32" t="s">
        <v>53</v>
      </c>
      <c r="B7" s="79"/>
      <c r="C7" s="80"/>
      <c r="D7" s="81"/>
      <c r="E7" s="80"/>
      <c r="F7" s="73"/>
      <c r="G7" s="74"/>
      <c r="H7" s="73"/>
      <c r="I7" s="74"/>
      <c r="J7" s="73"/>
      <c r="K7" s="74"/>
      <c r="L7" s="73"/>
      <c r="M7" s="74"/>
      <c r="N7" s="73"/>
      <c r="O7" s="74"/>
      <c r="P7" s="82"/>
      <c r="Q7" s="80"/>
      <c r="R7" s="51"/>
      <c r="S7" s="70"/>
      <c r="T7" s="70"/>
      <c r="U7" s="70"/>
      <c r="V7" s="70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71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>
      <c r="A9" s="19" t="s">
        <v>7</v>
      </c>
      <c r="B9" s="83"/>
      <c r="C9" s="84"/>
      <c r="D9" s="84"/>
      <c r="E9" s="85"/>
      <c r="F9" s="83"/>
      <c r="G9" s="84"/>
      <c r="H9" s="84"/>
      <c r="I9" s="85"/>
      <c r="J9" s="86"/>
      <c r="K9" s="84"/>
      <c r="L9" s="84"/>
      <c r="M9" s="85"/>
      <c r="N9" s="87"/>
      <c r="O9" s="87"/>
      <c r="P9" s="87"/>
      <c r="Q9" s="88"/>
      <c r="R9" s="71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>
      <c r="A10" s="19" t="s">
        <v>8</v>
      </c>
      <c r="B10" s="83" t="s">
        <v>66</v>
      </c>
      <c r="C10" s="84"/>
      <c r="D10" s="84"/>
      <c r="E10" s="85"/>
      <c r="F10" s="83" t="s">
        <v>66</v>
      </c>
      <c r="G10" s="84"/>
      <c r="H10" s="84"/>
      <c r="I10" s="85"/>
      <c r="J10" s="86"/>
      <c r="K10" s="84"/>
      <c r="L10" s="84"/>
      <c r="M10" s="85"/>
      <c r="N10" s="89"/>
      <c r="O10" s="89"/>
      <c r="P10" s="89"/>
      <c r="Q10" s="86"/>
      <c r="R10" s="71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>
      <c r="A11" s="19" t="s">
        <v>9</v>
      </c>
      <c r="B11" s="83"/>
      <c r="C11" s="84"/>
      <c r="D11" s="84"/>
      <c r="E11" s="85"/>
      <c r="F11" s="83"/>
      <c r="G11" s="84"/>
      <c r="H11" s="84"/>
      <c r="I11" s="85"/>
      <c r="J11" s="83"/>
      <c r="K11" s="84"/>
      <c r="L11" s="84"/>
      <c r="M11" s="85"/>
      <c r="N11" s="83"/>
      <c r="O11" s="84"/>
      <c r="P11" s="84"/>
      <c r="Q11" s="85"/>
      <c r="R11" s="67"/>
    </row>
    <row r="12" spans="1:35" ht="16.5" thickBot="1">
      <c r="A12" s="20" t="s">
        <v>10</v>
      </c>
      <c r="B12" s="83"/>
      <c r="C12" s="84"/>
      <c r="D12" s="84"/>
      <c r="E12" s="85"/>
      <c r="F12" s="83" t="s">
        <v>67</v>
      </c>
      <c r="G12" s="84"/>
      <c r="H12" s="84"/>
      <c r="I12" s="85"/>
      <c r="J12" s="86"/>
      <c r="K12" s="84"/>
      <c r="L12" s="84"/>
      <c r="M12" s="85"/>
      <c r="N12" s="132"/>
      <c r="O12" s="132"/>
      <c r="P12" s="132"/>
      <c r="Q12" s="116"/>
      <c r="R12" s="68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" thickTop="1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>
      <c r="A19" s="22" t="s">
        <v>52</v>
      </c>
      <c r="B19" s="120">
        <v>44289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44296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>
      <c r="A20" s="22" t="s">
        <v>6</v>
      </c>
      <c r="B20" s="120">
        <f>B19+1</f>
        <v>44290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44297</v>
      </c>
      <c r="L20" s="121"/>
      <c r="M20" s="125"/>
      <c r="N20" s="126"/>
      <c r="O20" s="127"/>
      <c r="P20" s="126"/>
      <c r="Q20" s="40"/>
    </row>
    <row r="21" spans="1:24" ht="14.25" customHeight="1">
      <c r="A21" s="22" t="s">
        <v>7</v>
      </c>
      <c r="B21" s="120">
        <f t="shared" ref="B21:B24" si="0">B20+1</f>
        <v>44291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44298</v>
      </c>
      <c r="L21" s="121"/>
      <c r="M21" s="125"/>
      <c r="N21" s="126"/>
      <c r="O21" s="127"/>
      <c r="P21" s="126"/>
      <c r="Q21" s="40"/>
    </row>
    <row r="22" spans="1:24" ht="14.25" customHeight="1">
      <c r="A22" s="22" t="s">
        <v>8</v>
      </c>
      <c r="B22" s="120">
        <f t="shared" si="0"/>
        <v>44292</v>
      </c>
      <c r="C22" s="121"/>
      <c r="D22" s="122"/>
      <c r="E22" s="123"/>
      <c r="F22" s="124">
        <v>4</v>
      </c>
      <c r="G22" s="123"/>
      <c r="H22" s="40">
        <v>4</v>
      </c>
      <c r="I22" s="21"/>
      <c r="J22" s="22" t="s">
        <v>8</v>
      </c>
      <c r="K22" s="120">
        <f t="shared" ref="K22:K24" si="1">K21+1</f>
        <v>44299</v>
      </c>
      <c r="L22" s="121"/>
      <c r="M22" s="125"/>
      <c r="N22" s="126"/>
      <c r="O22" s="127">
        <v>4</v>
      </c>
      <c r="P22" s="126"/>
      <c r="Q22" s="40">
        <f>IF(M22=Sheet2!B10,"",IF((M22+O22)&lt;&gt;0,(M22+O22), ""))</f>
        <v>4</v>
      </c>
    </row>
    <row r="23" spans="1:24" ht="14.25" customHeight="1">
      <c r="A23" s="22" t="s">
        <v>9</v>
      </c>
      <c r="B23" s="120">
        <f t="shared" si="0"/>
        <v>44293</v>
      </c>
      <c r="C23" s="121"/>
      <c r="D23" s="122"/>
      <c r="E23" s="123"/>
      <c r="F23" s="124"/>
      <c r="G23" s="123"/>
      <c r="H23" s="40"/>
      <c r="I23" s="21"/>
      <c r="J23" s="22" t="s">
        <v>9</v>
      </c>
      <c r="K23" s="120">
        <f t="shared" si="1"/>
        <v>44300</v>
      </c>
      <c r="L23" s="121"/>
      <c r="M23" s="125"/>
      <c r="N23" s="126"/>
      <c r="O23" s="127"/>
      <c r="P23" s="126"/>
      <c r="Q23" s="40" t="str">
        <f>IF(M23=Sheet2!B10,"",IF((M23+O23)&lt;&gt;0,(M23+O23), ""))</f>
        <v/>
      </c>
    </row>
    <row r="24" spans="1:24" ht="14.25" customHeight="1">
      <c r="A24" s="22" t="s">
        <v>10</v>
      </c>
      <c r="B24" s="120">
        <f t="shared" si="0"/>
        <v>44294</v>
      </c>
      <c r="C24" s="121"/>
      <c r="D24" s="122"/>
      <c r="E24" s="123"/>
      <c r="F24" s="124"/>
      <c r="G24" s="123"/>
      <c r="H24" s="40" t="str">
        <f>IF(D24=Sheet2!B10,"",IF((D24+F24)&lt;&gt;0,(D24+F24), ""))</f>
        <v/>
      </c>
      <c r="I24" s="21"/>
      <c r="J24" s="22" t="s">
        <v>10</v>
      </c>
      <c r="K24" s="120">
        <f t="shared" si="1"/>
        <v>44301</v>
      </c>
      <c r="L24" s="121"/>
      <c r="M24" s="125"/>
      <c r="N24" s="126"/>
      <c r="O24" s="127"/>
      <c r="P24" s="126"/>
      <c r="Q24" s="40" t="str">
        <f>IF(M24=Sheet2!B10,"",IF((M24+O24)&lt;&gt;0,(M24+O24), ""))</f>
        <v/>
      </c>
    </row>
    <row r="25" spans="1:24" ht="23.25" customHeight="1">
      <c r="A25" s="23" t="s">
        <v>18</v>
      </c>
      <c r="B25" s="120"/>
      <c r="C25" s="121"/>
      <c r="D25" s="122">
        <v>3</v>
      </c>
      <c r="E25" s="123"/>
      <c r="F25" s="136"/>
      <c r="G25" s="137"/>
      <c r="H25" s="40">
        <v>3</v>
      </c>
      <c r="I25" s="21"/>
      <c r="J25" s="23" t="s">
        <v>18</v>
      </c>
      <c r="K25" s="120"/>
      <c r="L25" s="121"/>
      <c r="M25" s="125">
        <v>3</v>
      </c>
      <c r="N25" s="126"/>
      <c r="O25" s="127"/>
      <c r="P25" s="126"/>
      <c r="Q25" s="40">
        <f>IF(M25=Sheet2!B10,"",IF((M25+O25)&lt;&gt;0,(M25+O25), ""))</f>
        <v>3</v>
      </c>
    </row>
    <row r="26" spans="1:24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.5" thickBot="1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=1x7+2x0+3x0</v>
      </c>
      <c r="E29" s="144"/>
      <c r="F29" s="144"/>
      <c r="G29" s="145"/>
      <c r="H29" s="41">
        <f>SUM(H19:H28)</f>
        <v>7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=1x7+2x0+3x0</v>
      </c>
      <c r="N29" s="144"/>
      <c r="O29" s="144"/>
      <c r="P29" s="145"/>
      <c r="Q29" s="41">
        <f>SUM(Q19:Q28)</f>
        <v>7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" thickTop="1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>
      <c r="A33" s="22" t="s">
        <v>52</v>
      </c>
      <c r="B33" s="151">
        <f>K24+2</f>
        <v>44303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44310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>
      <c r="A34" s="22" t="s">
        <v>6</v>
      </c>
      <c r="B34" s="151">
        <f>B33+1</f>
        <v>44304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44311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>
      <c r="A35" s="22" t="s">
        <v>7</v>
      </c>
      <c r="B35" s="151">
        <f t="shared" ref="B35:B38" si="2">B34+1</f>
        <v>44305</v>
      </c>
      <c r="C35" s="152"/>
      <c r="D35" s="125"/>
      <c r="E35" s="126"/>
      <c r="F35" s="127"/>
      <c r="G35" s="126"/>
      <c r="H35" s="40"/>
      <c r="I35" s="21"/>
      <c r="J35" s="22" t="s">
        <v>7</v>
      </c>
      <c r="K35" s="151">
        <f t="shared" ref="K35:K38" si="3">K34+1</f>
        <v>44312</v>
      </c>
      <c r="L35" s="152"/>
      <c r="M35" s="125"/>
      <c r="N35" s="126"/>
      <c r="O35" s="127"/>
      <c r="P35" s="126"/>
      <c r="Q35" s="40"/>
    </row>
    <row r="36" spans="1:17" ht="15" customHeight="1">
      <c r="A36" s="22" t="s">
        <v>8</v>
      </c>
      <c r="B36" s="151">
        <f t="shared" si="2"/>
        <v>44306</v>
      </c>
      <c r="C36" s="152"/>
      <c r="D36" s="125"/>
      <c r="E36" s="126"/>
      <c r="F36" s="127">
        <v>4</v>
      </c>
      <c r="G36" s="126"/>
      <c r="H36" s="40">
        <v>4</v>
      </c>
      <c r="I36" s="21"/>
      <c r="J36" s="22" t="s">
        <v>8</v>
      </c>
      <c r="K36" s="151">
        <f t="shared" si="3"/>
        <v>44313</v>
      </c>
      <c r="L36" s="152"/>
      <c r="M36" s="125"/>
      <c r="N36" s="126"/>
      <c r="O36" s="127">
        <v>4</v>
      </c>
      <c r="P36" s="126"/>
      <c r="Q36" s="40">
        <v>4</v>
      </c>
    </row>
    <row r="37" spans="1:17" ht="15" customHeight="1">
      <c r="A37" s="22" t="s">
        <v>9</v>
      </c>
      <c r="B37" s="151">
        <f t="shared" si="2"/>
        <v>44307</v>
      </c>
      <c r="C37" s="152"/>
      <c r="D37" s="125"/>
      <c r="E37" s="126"/>
      <c r="F37" s="127"/>
      <c r="G37" s="126"/>
      <c r="H37" s="40"/>
      <c r="I37" s="21"/>
      <c r="J37" s="22" t="s">
        <v>9</v>
      </c>
      <c r="K37" s="151">
        <f t="shared" si="3"/>
        <v>44314</v>
      </c>
      <c r="L37" s="152"/>
      <c r="M37" s="125"/>
      <c r="N37" s="126"/>
      <c r="O37" s="127"/>
      <c r="P37" s="126"/>
      <c r="Q37" s="40"/>
    </row>
    <row r="38" spans="1:17" ht="15" customHeight="1">
      <c r="A38" s="22" t="s">
        <v>10</v>
      </c>
      <c r="B38" s="151">
        <f t="shared" si="2"/>
        <v>44308</v>
      </c>
      <c r="C38" s="152"/>
      <c r="D38" s="125"/>
      <c r="E38" s="126"/>
      <c r="F38" s="127"/>
      <c r="G38" s="126"/>
      <c r="H38" s="40"/>
      <c r="I38" s="21"/>
      <c r="J38" s="22" t="s">
        <v>10</v>
      </c>
      <c r="K38" s="151">
        <f t="shared" si="3"/>
        <v>44315</v>
      </c>
      <c r="L38" s="152"/>
      <c r="M38" s="125"/>
      <c r="N38" s="126"/>
      <c r="O38" s="127"/>
      <c r="P38" s="126"/>
      <c r="Q38" s="40"/>
    </row>
    <row r="39" spans="1:17" ht="21.75" customHeight="1">
      <c r="A39" s="23" t="s">
        <v>18</v>
      </c>
      <c r="B39" s="151"/>
      <c r="C39" s="152"/>
      <c r="D39" s="125">
        <v>3</v>
      </c>
      <c r="E39" s="126"/>
      <c r="F39" s="153"/>
      <c r="G39" s="154"/>
      <c r="H39" s="40">
        <f>IF(D39=Sheet2!B10,"",IF((D39+F39)&lt;&gt;0,(D39+F39), ""))</f>
        <v>3</v>
      </c>
      <c r="I39" s="21"/>
      <c r="J39" s="23" t="s">
        <v>18</v>
      </c>
      <c r="K39" s="151"/>
      <c r="L39" s="152"/>
      <c r="M39" s="125">
        <v>3</v>
      </c>
      <c r="N39" s="126"/>
      <c r="O39" s="153"/>
      <c r="P39" s="154"/>
      <c r="Q39" s="40">
        <f>IF(M39=Sheet2!B10,"",IF((M39+O39)&lt;&gt;0,(M39+O39), ""))</f>
        <v>3</v>
      </c>
    </row>
    <row r="40" spans="1:17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.5" thickBot="1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=1x7+2x0+3x0</v>
      </c>
      <c r="E43" s="144"/>
      <c r="F43" s="144"/>
      <c r="G43" s="145"/>
      <c r="H43" s="41">
        <f>SUM(H33:H42)</f>
        <v>7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=1x7+2x0+3x0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7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158" t="str">
        <f>"کۆی گشتی کاتژمێرەکان : [" &amp; SUM(H29,Q29,H43,Q43) &amp; "] کاتژمێر"</f>
        <v>کۆی گشتی کاتژمێرەکان : [28]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:[8]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7.25" thickTop="1" thickBot="1">
      <c r="A46" s="158" t="str">
        <f>"کۆی کاتژمێرەکانی نیساب :[" &amp;IF(H29=0,0,P5)+IF(Q29=0,0,P5)+IF(H43=0,0,P5)+IF(Q43=0,0,P5) &amp; "] کاتژمێر"</f>
        <v>کۆی کاتژمێرەکانی نیساب :[20]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36000</v>
      </c>
      <c r="M47" s="162"/>
      <c r="N47" s="26" t="s">
        <v>29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>
      <c r="A51" s="78"/>
      <c r="B51" s="78"/>
      <c r="C51" s="78"/>
      <c r="D51" s="10"/>
      <c r="E51" s="77"/>
      <c r="F51" s="77"/>
      <c r="G51" s="77"/>
      <c r="H51" s="77"/>
      <c r="I51" s="4"/>
      <c r="J51" s="76"/>
      <c r="K51" s="76"/>
      <c r="L51" s="76"/>
      <c r="M51" s="76"/>
      <c r="N51" s="76"/>
      <c r="O51" s="3"/>
      <c r="P51" s="4"/>
      <c r="Q51" s="4"/>
    </row>
    <row r="52" spans="1:17" ht="14.25" customHeight="1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A17:H17"/>
    <mergeCell ref="J17:Q17"/>
    <mergeCell ref="B12:E12"/>
    <mergeCell ref="F12:I12"/>
    <mergeCell ref="N12:O12"/>
    <mergeCell ref="P12:Q12"/>
    <mergeCell ref="J12:M12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AD10:AE10"/>
    <mergeCell ref="AF10:AG10"/>
    <mergeCell ref="AH10:AI10"/>
    <mergeCell ref="AB9:AC9"/>
    <mergeCell ref="AD9:AE9"/>
    <mergeCell ref="AF9:AG9"/>
    <mergeCell ref="AH9:AI9"/>
    <mergeCell ref="A14:C15"/>
    <mergeCell ref="D14:E14"/>
    <mergeCell ref="F14:Q14"/>
    <mergeCell ref="D15:E15"/>
    <mergeCell ref="F15:Q15"/>
    <mergeCell ref="B9:E9"/>
    <mergeCell ref="F9:I9"/>
    <mergeCell ref="J9:M9"/>
    <mergeCell ref="N9:O9"/>
    <mergeCell ref="P9:Q9"/>
    <mergeCell ref="P10:Q10"/>
    <mergeCell ref="S10:T10"/>
    <mergeCell ref="U10:V10"/>
    <mergeCell ref="W10:X10"/>
    <mergeCell ref="AF8:AG8"/>
    <mergeCell ref="AH8:AI8"/>
    <mergeCell ref="B11:E11"/>
    <mergeCell ref="F11:I11"/>
    <mergeCell ref="J11:M11"/>
    <mergeCell ref="N11:Q11"/>
    <mergeCell ref="S9:T9"/>
    <mergeCell ref="U9:V9"/>
    <mergeCell ref="W9:X9"/>
    <mergeCell ref="Y9:AA9"/>
    <mergeCell ref="S8:T8"/>
    <mergeCell ref="U8:V8"/>
    <mergeCell ref="W8:X8"/>
    <mergeCell ref="Y8:AA8"/>
    <mergeCell ref="AB8:AC8"/>
    <mergeCell ref="AD8:AE8"/>
    <mergeCell ref="B10:E10"/>
    <mergeCell ref="F10:I10"/>
    <mergeCell ref="Y10:AA10"/>
    <mergeCell ref="AB10:AC10"/>
    <mergeCell ref="J10:M10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S6:T6"/>
    <mergeCell ref="U6:V6"/>
    <mergeCell ref="W6:X6"/>
    <mergeCell ref="Y6:AA6"/>
    <mergeCell ref="AB6:AC6"/>
    <mergeCell ref="AD6:AE6"/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O2"/>
    <mergeCell ref="Q2:R2"/>
    <mergeCell ref="A3:F3"/>
    <mergeCell ref="M3:O3"/>
    <mergeCell ref="B7:C7"/>
    <mergeCell ref="D7:E7"/>
    <mergeCell ref="P7:Q7"/>
    <mergeCell ref="B8:E8"/>
    <mergeCell ref="F8:I8"/>
    <mergeCell ref="J8:M8"/>
    <mergeCell ref="N8:O8"/>
    <mergeCell ref="P8:Q8"/>
    <mergeCell ref="N10:O10"/>
  </mergeCells>
  <dataValidations count="6">
    <dataValidation type="list" allowBlank="1" showInputMessage="1" showErrorMessage="1" sqref="K39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O20:O28 O33:P33 H33:H42 Q19:Q28 F20:F28 F34:F42 O34:O42 H19:H28 Q33:Q42">
      <formula1>Lecc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6FE209B7-1D26-4FF1-A995-6140B0336C5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74B0BDCA-D483-4EE2-86F2-7ACA97132448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3E702990-A226-4267-8654-93024543FA2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78023E5C-1F17-4E63-B2E2-A724F159212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EA8C0CD1-4C59-41A2-A30D-F94760FE0151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2548FCEE-3BAD-43ED-9279-4DDEFFE6961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43868827-C070-47F2-BDEB-8E2DBA2712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0ACE83DE-02E3-4121-913D-2DB712D8BF2D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98500943-1F84-404A-9386-E6E2FC355879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24D2CFF7-20C7-4600-A290-AEC41A3519D5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61FAD14B-6D0B-476C-A5CE-C924A3092BA5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6F045EEB-9E2A-4CD9-9C42-08BCE943D0A1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8760C532-512B-460C-989A-A1CDC65BC122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769A170F-C877-4E7E-99F8-D1283C086F0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17B3B66D-611C-4AE5-AC43-526252696BD4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5BDCE576-6D69-4D3C-B9D7-06CF069C9A5F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6FB3A4FB-84BF-4C59-A62B-57360C7A20A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65C70D41-6053-48AB-B4CF-D54E053450B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1B9685F7-BEB8-468B-8B8F-BB9EC33577D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539759D4-2B29-41D8-8EE2-199367E156A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1BB9E801-5BD7-41E1-B59B-9BDACAB7736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68E08621-4DEF-4572-8D76-57A6DC13C0FE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B6E2F9F6-919C-4DDC-8BAC-7CFD1CFAA29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9B063015-23C2-4F51-B1BC-94132E5F644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5F67A002-A7F0-4177-97E8-FC0DCFB4FD4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E13176D9-63C9-4ECE-8E12-F110046721B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663C983B-BE9F-4B8D-9ED4-CA0C4D810B6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E03FEE1E-E2D3-4FE1-8D23-7B0CAE645DB3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1EDDB855-D408-40AC-B551-500E11E01E5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FAAF35CE-96A6-480D-9CE8-1E884CA09F2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D780A315-DE44-480D-AD7D-FA1834ED3BC9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B137C7DF-AA09-4436-8D04-27D11403C041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8032A7E1-8E4E-41B8-9903-7879F575F4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0AA7D824-C441-4482-BE0E-DCC7851E74B5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CA05861E-7F26-4F7E-A2F8-22D394799DB7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0CE3741C-EE89-4DF3-8826-A3EFBBE9F608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E0554E0B-3611-4754-9E94-D4FC910173B5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E8EC1A9E-EC92-4919-B292-91200283D5D4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C6242EA0-A706-4E58-A120-652E228B47C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8D895F1F-6622-4226-80B0-5F7F148A8265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A4571C75-F8E9-43FE-8821-EA8C8B928B81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4903B859-C893-4D5D-BF9E-E3F5226FDC66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37E698B3-215B-41B7-8C1F-15AEC76A41E8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F166BFF7-D900-4419-A300-D1A30CA38935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76142F45-996E-4FD1-8A5E-894CD7627463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B0BBD335-3166-4C4A-8A80-88CF04F0A9E7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15B05129-B4EB-46AA-8157-841685EEA3A3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15DA112A-FFA3-47EC-B315-AC26F0AB96FA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C469976D-73F2-43DF-926F-B66C81046E48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7DD60A5C-14B9-4E50-8A28-797AA062537D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6AF321DB-7FB1-4AC2-BAA4-FE2EAACB558F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D5CDD587-15CA-4B90-A1E3-C95341763985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622EAF36-DCD0-448B-90AA-1D83516CF558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D34DA77F-E0AA-491B-842C-D8FA32DBC5A9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2CCFCF5B-0E42-4E9F-B492-A8AE4C70CE78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B1303F3C-4B81-4158-8334-9207190098CE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A0E05822-D17D-48B5-AC65-A3A44181A4B9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AB086DE0-44ED-4F93-BCCE-F38489443ABE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631B7F6B-E108-42BF-88CA-6089171FF14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1E46BD9A-F156-45A0-BD38-748B504D3786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FA2FBDEA-5B07-4567-BBC6-FEEB9A18AA7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0D9E80FE-A5DC-4D55-9D2C-481DD9D1C5DE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0D8B9C3-C963-410F-A3D3-F1303CCE3C6A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DA78F497-477C-44F3-AFAD-F45FB276EB14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3D7AA2C2-CF58-40B8-9CE3-E97D37264C2D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C14A9142-85E6-4D5D-9F62-C96299BB52D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04AECD77-70FF-47D1-ADFD-6EC05FCF4090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A9F0534B-D8BA-4994-A521-0B49A5141C53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8712CC04-F907-4BF8-B629-A2F9CBDCF572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4DE280D8-1A59-49B0-83DC-B90D7F777995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9B2B9E1F-313D-41B1-BAF3-896E82F9C9CB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2E11FA5C-B7F5-4617-942C-30EC1A7EAF17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4FB0699A-6822-446D-9FCC-4CCBE7615D60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8130FAA0-DF7A-4BDA-9F2F-7AB606635C67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210B1DDB-8E3A-401D-93AE-4D5058840BFC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A7DC81E8-80F8-468E-BD47-5B5A4995D3CB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1D00A181-00BF-441F-8ECD-E8450ECFB4BC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3" id="{9790C3E6-39DC-4203-9B45-BB40E56B5280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" id="{9339B569-5FD4-4D06-9CB4-B2027BE78B25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1" id="{E47A64FE-A16A-4B05-AC37-0C62492BD677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" id="{95AF8472-667F-4BB7-98C8-7477491383F8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34ED4E63-357F-4B76-9A5F-407206774E87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CB5EFE6A-2107-4324-8908-C61633A66A8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35256EF5-A353-46B4-9B54-654210A18838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A85AAAD8-C6C4-4EC9-A4E0-43AA05D67CA3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C25852A-DDBA-4EFB-9697-74F06A223ED4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94603CF7-DC03-42F3-B9CB-10B41D5D8867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57DA22EE-91B7-4045-8B83-9BFA2393BFB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BB2A9E37-44B1-4BB8-A507-38564FB5985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CB5B5688-ADE1-4D7A-A0CD-DC43BEADB6A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zoomScaleNormal="100" zoomScaleSheetLayoutView="100" zoomScalePageLayoutView="90" workbookViewId="0">
      <selection activeCell="Q4" sqref="Q4:R4"/>
    </sheetView>
  </sheetViews>
  <sheetFormatPr defaultColWidth="6.285156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62"/>
      <c r="L1" s="12"/>
      <c r="M1" s="97" t="s">
        <v>2</v>
      </c>
      <c r="N1" s="97"/>
      <c r="O1" s="97"/>
      <c r="P1" s="97"/>
      <c r="Q1" s="97"/>
    </row>
    <row r="2" spans="1:35" ht="14.25" customHeight="1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62"/>
      <c r="L2" s="14"/>
      <c r="M2" s="91" t="s">
        <v>61</v>
      </c>
      <c r="N2" s="91"/>
      <c r="O2" s="91"/>
      <c r="P2" s="53" t="s">
        <v>58</v>
      </c>
      <c r="Q2" s="98">
        <v>12</v>
      </c>
      <c r="R2" s="98"/>
    </row>
    <row r="3" spans="1:35" ht="14.25" customHeight="1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62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62"/>
      <c r="L4" s="14"/>
      <c r="M4" s="92" t="s">
        <v>4</v>
      </c>
      <c r="N4" s="92"/>
      <c r="O4" s="92"/>
      <c r="P4" s="17">
        <v>5</v>
      </c>
      <c r="Q4" s="93" t="s">
        <v>65</v>
      </c>
      <c r="R4" s="94"/>
    </row>
    <row r="5" spans="1:35" ht="16.5" customHeight="1" thickBot="1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62"/>
      <c r="L5" s="14"/>
      <c r="M5" s="92" t="s">
        <v>5</v>
      </c>
      <c r="N5" s="92"/>
      <c r="O5" s="92"/>
      <c r="P5" s="18">
        <v>5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7.25" thickTop="1" thickBot="1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65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.5" thickTop="1">
      <c r="A7" s="32" t="s">
        <v>53</v>
      </c>
      <c r="B7" s="79"/>
      <c r="C7" s="80"/>
      <c r="D7" s="81"/>
      <c r="E7" s="80"/>
      <c r="F7" s="59"/>
      <c r="G7" s="60"/>
      <c r="H7" s="59"/>
      <c r="I7" s="60"/>
      <c r="J7" s="59"/>
      <c r="K7" s="60"/>
      <c r="L7" s="59"/>
      <c r="M7" s="60"/>
      <c r="N7" s="59"/>
      <c r="O7" s="60"/>
      <c r="P7" s="82"/>
      <c r="Q7" s="80"/>
      <c r="R7" s="51"/>
      <c r="S7" s="64"/>
      <c r="T7" s="64"/>
      <c r="U7" s="64"/>
      <c r="V7" s="64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61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>
      <c r="A9" s="19" t="s">
        <v>7</v>
      </c>
      <c r="B9" s="83" t="s">
        <v>64</v>
      </c>
      <c r="C9" s="84"/>
      <c r="D9" s="84"/>
      <c r="E9" s="85"/>
      <c r="F9" s="83" t="s">
        <v>64</v>
      </c>
      <c r="G9" s="84"/>
      <c r="H9" s="84"/>
      <c r="I9" s="85"/>
      <c r="J9" s="83" t="s">
        <v>64</v>
      </c>
      <c r="K9" s="84"/>
      <c r="L9" s="84"/>
      <c r="M9" s="85"/>
      <c r="N9" s="83" t="s">
        <v>64</v>
      </c>
      <c r="O9" s="84"/>
      <c r="P9" s="84"/>
      <c r="Q9" s="85"/>
      <c r="R9" s="61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>
      <c r="A10" s="19" t="s">
        <v>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/>
      <c r="O10" s="89"/>
      <c r="P10" s="89"/>
      <c r="Q10" s="86"/>
      <c r="R10" s="61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>
      <c r="A11" s="19" t="s">
        <v>9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35" ht="16.5" thickBot="1">
      <c r="A12" s="20" t="s">
        <v>10</v>
      </c>
      <c r="B12" s="83"/>
      <c r="C12" s="84"/>
      <c r="D12" s="84"/>
      <c r="E12" s="85"/>
      <c r="F12" s="83"/>
      <c r="G12" s="84"/>
      <c r="H12" s="84"/>
      <c r="I12" s="85"/>
      <c r="J12" s="132"/>
      <c r="K12" s="132"/>
      <c r="L12" s="132"/>
      <c r="M12" s="132"/>
      <c r="N12" s="132"/>
      <c r="O12" s="132"/>
      <c r="P12" s="132"/>
      <c r="Q12" s="116"/>
      <c r="R12" s="66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" thickTop="1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>
      <c r="A19" s="22" t="s">
        <v>52</v>
      </c>
      <c r="B19" s="120">
        <v>44163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44170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>
      <c r="A20" s="22" t="s">
        <v>6</v>
      </c>
      <c r="B20" s="120">
        <f>B19+1</f>
        <v>44164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44171</v>
      </c>
      <c r="L20" s="121"/>
      <c r="M20" s="125"/>
      <c r="N20" s="126"/>
      <c r="O20" s="127"/>
      <c r="P20" s="126"/>
      <c r="Q20" s="40"/>
    </row>
    <row r="21" spans="1:24" ht="14.25" customHeight="1">
      <c r="A21" s="22" t="s">
        <v>7</v>
      </c>
      <c r="B21" s="120">
        <f t="shared" ref="B21:B24" si="0">B20+1</f>
        <v>44165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44172</v>
      </c>
      <c r="L21" s="121"/>
      <c r="M21" s="125"/>
      <c r="N21" s="126"/>
      <c r="O21" s="127"/>
      <c r="P21" s="126"/>
      <c r="Q21" s="40"/>
    </row>
    <row r="22" spans="1:24" ht="14.25" customHeight="1">
      <c r="A22" s="22" t="s">
        <v>8</v>
      </c>
      <c r="B22" s="120">
        <f t="shared" si="0"/>
        <v>44166</v>
      </c>
      <c r="C22" s="121"/>
      <c r="D22" s="122"/>
      <c r="E22" s="123"/>
      <c r="F22" s="124"/>
      <c r="G22" s="123"/>
      <c r="H22" s="40"/>
      <c r="I22" s="21"/>
      <c r="J22" s="22" t="s">
        <v>8</v>
      </c>
      <c r="K22" s="120">
        <f t="shared" ref="K22:K24" si="1">K21+1</f>
        <v>44173</v>
      </c>
      <c r="L22" s="121"/>
      <c r="M22" s="125"/>
      <c r="N22" s="126"/>
      <c r="O22" s="127"/>
      <c r="P22" s="126"/>
      <c r="Q22" s="40" t="str">
        <f>IF(M22=Sheet2!B10,"",IF((M22+O22)&lt;&gt;0,(M22+O22), ""))</f>
        <v/>
      </c>
    </row>
    <row r="23" spans="1:24" ht="14.25" customHeight="1">
      <c r="A23" s="22" t="s">
        <v>9</v>
      </c>
      <c r="B23" s="120">
        <f t="shared" si="0"/>
        <v>44167</v>
      </c>
      <c r="C23" s="121"/>
      <c r="D23" s="122"/>
      <c r="E23" s="123"/>
      <c r="F23" s="124">
        <v>8</v>
      </c>
      <c r="G23" s="123"/>
      <c r="H23" s="40">
        <v>8</v>
      </c>
      <c r="I23" s="21"/>
      <c r="J23" s="22" t="s">
        <v>9</v>
      </c>
      <c r="K23" s="120">
        <f t="shared" si="1"/>
        <v>44174</v>
      </c>
      <c r="L23" s="121"/>
      <c r="M23" s="125"/>
      <c r="N23" s="126"/>
      <c r="O23" s="127"/>
      <c r="P23" s="126"/>
      <c r="Q23" s="40" t="str">
        <f>IF(M23=Sheet2!B10,"",IF((M23+O23)&lt;&gt;0,(M23+O23), ""))</f>
        <v/>
      </c>
    </row>
    <row r="24" spans="1:24" ht="14.25" customHeight="1">
      <c r="A24" s="22" t="s">
        <v>10</v>
      </c>
      <c r="B24" s="120">
        <f t="shared" si="0"/>
        <v>44168</v>
      </c>
      <c r="C24" s="121"/>
      <c r="D24" s="122"/>
      <c r="E24" s="123"/>
      <c r="F24" s="124"/>
      <c r="G24" s="123"/>
      <c r="H24" s="40" t="str">
        <f>IF(D24=Sheet2!B10,"",IF((D24+F24)&lt;&gt;0,(D24+F24), ""))</f>
        <v/>
      </c>
      <c r="I24" s="21"/>
      <c r="J24" s="22" t="s">
        <v>10</v>
      </c>
      <c r="K24" s="120">
        <f t="shared" si="1"/>
        <v>44175</v>
      </c>
      <c r="L24" s="121"/>
      <c r="M24" s="125"/>
      <c r="N24" s="126"/>
      <c r="O24" s="127"/>
      <c r="P24" s="126"/>
      <c r="Q24" s="40" t="str">
        <f>IF(M24=Sheet2!B10,"",IF((M24+O24)&lt;&gt;0,(M24+O24), ""))</f>
        <v/>
      </c>
    </row>
    <row r="25" spans="1:24" ht="23.25" customHeight="1">
      <c r="A25" s="23" t="s">
        <v>18</v>
      </c>
      <c r="B25" s="120"/>
      <c r="C25" s="121"/>
      <c r="D25" s="122"/>
      <c r="E25" s="123"/>
      <c r="F25" s="136"/>
      <c r="G25" s="137"/>
      <c r="H25" s="40"/>
      <c r="I25" s="21"/>
      <c r="J25" s="23" t="s">
        <v>18</v>
      </c>
      <c r="K25" s="120"/>
      <c r="L25" s="121"/>
      <c r="M25" s="125"/>
      <c r="N25" s="126"/>
      <c r="O25" s="127"/>
      <c r="P25" s="126"/>
      <c r="Q25" s="40" t="str">
        <f>IF(M25=Sheet2!B10,"",IF((M25+O25)&lt;&gt;0,(M25+O25), ""))</f>
        <v/>
      </c>
    </row>
    <row r="26" spans="1:24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.5" thickBot="1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=1x8+2x0+3x0</v>
      </c>
      <c r="E29" s="144"/>
      <c r="F29" s="144"/>
      <c r="G29" s="145"/>
      <c r="H29" s="41">
        <f>SUM(H19:H28)</f>
        <v>8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44"/>
      <c r="O29" s="144"/>
      <c r="P29" s="145"/>
      <c r="Q29" s="41">
        <f>SUM(Q19:Q28)</f>
        <v>0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" thickTop="1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>
      <c r="A33" s="22" t="s">
        <v>52</v>
      </c>
      <c r="B33" s="151">
        <f>K24+2</f>
        <v>44177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44184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>
      <c r="A34" s="22" t="s">
        <v>6</v>
      </c>
      <c r="B34" s="151">
        <f>B33+1</f>
        <v>44178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44185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>
      <c r="A35" s="22" t="s">
        <v>7</v>
      </c>
      <c r="B35" s="151">
        <f t="shared" ref="B35:B38" si="2">B34+1</f>
        <v>44179</v>
      </c>
      <c r="C35" s="152"/>
      <c r="D35" s="125"/>
      <c r="E35" s="126"/>
      <c r="F35" s="127"/>
      <c r="G35" s="126"/>
      <c r="H35" s="40"/>
      <c r="I35" s="21"/>
      <c r="J35" s="22" t="s">
        <v>7</v>
      </c>
      <c r="K35" s="151">
        <f t="shared" ref="K35:K38" si="3">K34+1</f>
        <v>44186</v>
      </c>
      <c r="L35" s="152"/>
      <c r="M35" s="125"/>
      <c r="N35" s="126"/>
      <c r="O35" s="127"/>
      <c r="P35" s="126"/>
      <c r="Q35" s="40" t="str">
        <f>IF(M35=Sheet2!B10,"",IF((M35+O35)&lt;&gt;0,(M35+O35), ""))</f>
        <v/>
      </c>
    </row>
    <row r="36" spans="1:17" ht="15" customHeight="1">
      <c r="A36" s="22" t="s">
        <v>8</v>
      </c>
      <c r="B36" s="151">
        <f t="shared" si="2"/>
        <v>44180</v>
      </c>
      <c r="C36" s="152"/>
      <c r="D36" s="125"/>
      <c r="E36" s="126"/>
      <c r="F36" s="127"/>
      <c r="G36" s="126"/>
      <c r="H36" s="40"/>
      <c r="I36" s="21"/>
      <c r="J36" s="22" t="s">
        <v>8</v>
      </c>
      <c r="K36" s="151">
        <f t="shared" si="3"/>
        <v>44187</v>
      </c>
      <c r="L36" s="152"/>
      <c r="M36" s="125"/>
      <c r="N36" s="126"/>
      <c r="O36" s="127"/>
      <c r="P36" s="126"/>
      <c r="Q36" s="40" t="str">
        <f>IF(M36=Sheet2!B10,"",IF((M36+O36)&lt;&gt;0,(M36+O36), ""))</f>
        <v/>
      </c>
    </row>
    <row r="37" spans="1:17" ht="15" customHeight="1">
      <c r="A37" s="22" t="s">
        <v>9</v>
      </c>
      <c r="B37" s="151">
        <f t="shared" si="2"/>
        <v>44181</v>
      </c>
      <c r="C37" s="152"/>
      <c r="D37" s="125"/>
      <c r="E37" s="126"/>
      <c r="F37" s="127"/>
      <c r="G37" s="126"/>
      <c r="H37" s="40"/>
      <c r="I37" s="21"/>
      <c r="J37" s="22" t="s">
        <v>9</v>
      </c>
      <c r="K37" s="151">
        <f t="shared" si="3"/>
        <v>44188</v>
      </c>
      <c r="L37" s="152"/>
      <c r="M37" s="125"/>
      <c r="N37" s="126"/>
      <c r="O37" s="127"/>
      <c r="P37" s="126"/>
      <c r="Q37" s="40" t="str">
        <f>IF(M37=Sheet2!B10,"",IF((M37+O37)&lt;&gt;0,(M37+O37), ""))</f>
        <v/>
      </c>
    </row>
    <row r="38" spans="1:17" ht="15" customHeight="1">
      <c r="A38" s="22" t="s">
        <v>10</v>
      </c>
      <c r="B38" s="151">
        <f t="shared" si="2"/>
        <v>44182</v>
      </c>
      <c r="C38" s="152"/>
      <c r="D38" s="125"/>
      <c r="E38" s="126"/>
      <c r="F38" s="127"/>
      <c r="G38" s="126"/>
      <c r="H38" s="40" t="str">
        <f>IF(D38=Sheet2!B10,"",IF((D38+F38)&lt;&gt;0,(D38+F38), ""))</f>
        <v/>
      </c>
      <c r="I38" s="21"/>
      <c r="J38" s="22" t="s">
        <v>10</v>
      </c>
      <c r="K38" s="151">
        <f t="shared" si="3"/>
        <v>44189</v>
      </c>
      <c r="L38" s="152"/>
      <c r="M38" s="125"/>
      <c r="N38" s="126"/>
      <c r="O38" s="127"/>
      <c r="P38" s="126"/>
      <c r="Q38" s="40" t="str">
        <f>IF(M38=Sheet2!B10,"",IF((M38+O38)&lt;&gt;0,(M38+O38), ""))</f>
        <v/>
      </c>
    </row>
    <row r="39" spans="1:17" ht="21.75" customHeight="1">
      <c r="A39" s="23" t="s">
        <v>18</v>
      </c>
      <c r="B39" s="151"/>
      <c r="C39" s="152"/>
      <c r="D39" s="125"/>
      <c r="E39" s="126"/>
      <c r="F39" s="153"/>
      <c r="G39" s="154"/>
      <c r="H39" s="40" t="str">
        <f>IF(D39=Sheet2!B10,"",IF((D39+F39)&lt;&gt;0,(D39+F39), ""))</f>
        <v/>
      </c>
      <c r="I39" s="21"/>
      <c r="J39" s="23" t="s">
        <v>18</v>
      </c>
      <c r="K39" s="151"/>
      <c r="L39" s="152"/>
      <c r="M39" s="125"/>
      <c r="N39" s="126"/>
      <c r="O39" s="153"/>
      <c r="P39" s="154"/>
      <c r="Q39" s="40" t="str">
        <f>IF(M39=Sheet2!B10,"",IF((M39+O39)&lt;&gt;0,(M39+O39), ""))</f>
        <v/>
      </c>
    </row>
    <row r="40" spans="1:17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.5" thickBot="1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44"/>
      <c r="F43" s="144"/>
      <c r="G43" s="145"/>
      <c r="H43" s="41">
        <f>SUM(H33:H42)</f>
        <v>0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158" t="str">
        <f>"کۆی گشتی کاتژمێرەکان : [" &amp; SUM(H29,Q29,H43,Q43) &amp; "] کاتژمێر"</f>
        <v>کۆی گشتی کاتژمێرەکان : [8]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:[3]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7.25" thickTop="1" thickBot="1">
      <c r="A46" s="158" t="str">
        <f>"کۆی کاتژمێرەکانی نیساب :[" &amp;IF(H29=0,0,P5)+IF(Q29=0,0,P5)+IF(H43=0,0,P5)+IF(Q43=0,0,P5) &amp; "] کاتژمێر"</f>
        <v>کۆی کاتژمێرەکانی نیساب :[5]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13500</v>
      </c>
      <c r="M47" s="162"/>
      <c r="N47" s="26" t="s">
        <v>29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>
      <c r="A51" s="58"/>
      <c r="B51" s="58"/>
      <c r="C51" s="58"/>
      <c r="D51" s="10"/>
      <c r="E51" s="57"/>
      <c r="F51" s="57"/>
      <c r="G51" s="57"/>
      <c r="H51" s="57"/>
      <c r="I51" s="4"/>
      <c r="J51" s="56"/>
      <c r="K51" s="56"/>
      <c r="L51" s="56"/>
      <c r="M51" s="56"/>
      <c r="N51" s="56"/>
      <c r="O51" s="3"/>
      <c r="P51" s="4"/>
      <c r="Q51" s="4"/>
    </row>
    <row r="52" spans="1:17" ht="14.25" customHeight="1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2"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O2"/>
    <mergeCell ref="Q2:R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U6:V6"/>
    <mergeCell ref="W6:X6"/>
    <mergeCell ref="Y6:AA6"/>
    <mergeCell ref="AB6:AC6"/>
    <mergeCell ref="AD6:AE6"/>
    <mergeCell ref="B7:C7"/>
    <mergeCell ref="D7:E7"/>
    <mergeCell ref="P7:Q7"/>
    <mergeCell ref="B8:E8"/>
    <mergeCell ref="F8:I8"/>
    <mergeCell ref="J8:M8"/>
    <mergeCell ref="N8:O8"/>
    <mergeCell ref="P8:Q8"/>
    <mergeCell ref="S6:T6"/>
    <mergeCell ref="AF8:AG8"/>
    <mergeCell ref="AH8:AI8"/>
    <mergeCell ref="B9:E9"/>
    <mergeCell ref="F9:I9"/>
    <mergeCell ref="J9:M9"/>
    <mergeCell ref="N9:Q9"/>
    <mergeCell ref="S9:T9"/>
    <mergeCell ref="U9:V9"/>
    <mergeCell ref="W9:X9"/>
    <mergeCell ref="Y9:AA9"/>
    <mergeCell ref="S8:T8"/>
    <mergeCell ref="U8:V8"/>
    <mergeCell ref="W8:X8"/>
    <mergeCell ref="Y8:AA8"/>
    <mergeCell ref="AB8:AC8"/>
    <mergeCell ref="AD8:AE8"/>
    <mergeCell ref="AF10:AG10"/>
    <mergeCell ref="AH10:AI10"/>
    <mergeCell ref="B11:R11"/>
    <mergeCell ref="AB9:AC9"/>
    <mergeCell ref="AD9:AE9"/>
    <mergeCell ref="AF9:AG9"/>
    <mergeCell ref="AH9:AI9"/>
    <mergeCell ref="B10:M10"/>
    <mergeCell ref="N10:O10"/>
    <mergeCell ref="P10:Q10"/>
    <mergeCell ref="S10:T10"/>
    <mergeCell ref="U10:V10"/>
    <mergeCell ref="W10:X10"/>
    <mergeCell ref="B12:E12"/>
    <mergeCell ref="F12:I12"/>
    <mergeCell ref="J12:K12"/>
    <mergeCell ref="L12:M12"/>
    <mergeCell ref="N12:O12"/>
    <mergeCell ref="P12:Q12"/>
    <mergeCell ref="Y10:AA10"/>
    <mergeCell ref="AB10:AC10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7689888C-1BB2-4B7B-964E-C1608A1EAC3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AF7EFAF3-01B3-46A9-8829-81C3F6549AA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745860E6-DFC5-428E-AD57-B80B776E048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87ABDF8D-D2B0-40DB-B2A3-0081A19FEAC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AB280709-C242-46B9-8A7C-C78C156F42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4D396AA4-86B9-448C-BC74-8FCC357DD48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0F108EC6-3B6F-4DF5-B7A5-A42912A7658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03EC159B-4003-471C-9252-CE636151845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45E0B18B-ECA3-4BCE-8343-0333EE7B87E8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F8138174-A822-46D7-89B1-AEB5CC095165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B3EE220F-C28E-4C56-9E92-84A8EDF0B548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B2DBFA4C-1EA2-4D88-8C93-23AD9BE5BFE8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84F33751-36DC-41F2-B845-F85CD27A9D57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7C148B2F-DE51-416C-B4A9-5749D0654545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6165DF9A-E982-489B-8AC9-84B7A02C1718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672F3419-BF38-4666-9C86-4A4C4ACDA56C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5D16745E-CA04-4E02-BAB3-C819725CF53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73B6B9F6-1C2B-4B23-8F69-D332E8320E5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BD300A4C-A94D-44F8-8AC3-92B5DBBB150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49C4C118-A88A-481D-8391-2B6B0D37665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A32C8DFF-8319-4CC8-9B04-04167D91EE5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618CFD62-17F5-4D6C-81E6-A5122C74A27F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53FB32B6-F26B-406D-AC19-96D4F14C820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B304B2B4-33FC-4040-8DEC-2D3D69EDDB0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85CC5A26-F29C-4DF4-A1C1-B76ACB4D5FF9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90B86C2F-EFE1-4B33-8A19-C2F13363E21C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487A7846-E627-4CDE-82D0-57F00EF34C5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AA81B74F-7A02-4BFF-83A9-1EF685C63348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39E02CC3-7FDD-4876-9737-14DED28CBBD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BD1071C3-C1A5-441C-BFBD-8ED8AA43004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C08C22A5-4923-4B00-9FF3-C31F8740F87D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A00DF2D9-F587-4991-9C14-CC47B1E5E1D4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2D32D194-4749-451F-80A1-F80D9623C13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D4D02417-E1CE-425C-810F-B37A5507F84C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8DA17C5A-05F3-4BC4-A670-7D7670B3401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CF043A43-9857-42ED-9CC0-08B46CF13ADE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7BD4C0D1-DEF8-4136-B7B7-C03DC32D2E98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9B39BACB-0CE9-48AA-B582-C90AD34B9597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64AFA6A2-FC19-4078-B197-EC67F1659298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2338BA7F-1BFC-4564-9180-5E99FBAF777C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B84350FB-AC24-4870-9AA9-04BC1DC6F294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A078774D-E7F9-46A9-B7DD-82C63F1B4D4E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4FF817D7-D4C3-46F8-87CD-FB39CF288D5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AE361940-C9E0-4DEA-B5D5-270CF97C0E7A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9897E87E-56D1-4BB3-98A8-0E0FE72C844A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DDADC62D-9FE8-46A2-92C0-27E11BD8F5A1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E55FA289-62AD-464D-AE85-A76AE9556447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5C7E3F43-0948-4CA3-846F-3A0A8C5C68A3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C41B11F3-AA25-4532-A633-105AC87804F8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3D0E962D-FB42-4685-9F34-B30D41F907B3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F71D9037-FDB0-4F89-ADA7-7A67C011D80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65D0DCB2-D838-4AF1-ABB2-B04BF0545ABB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0CC9A870-4A48-4996-A1ED-D7662BE39271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B528739E-991B-4637-B480-03ACDDCDA6B8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AAD521CA-FA4B-426A-8A33-705F475A0079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4C733EE1-5CB9-474C-B0F2-A3507CC2FB94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78DC7EE6-FF63-4C42-AE1F-C8A51A8C11F2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471A25CE-589C-4CD7-A9C8-10802575998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24674310-500C-4AA6-9BF3-5D480DFD5A0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3BA14FE0-AB3D-46C3-B18B-166A4202DEE5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CC1F2119-3CDE-4039-9E50-4EE808132332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3102125D-067C-45B9-A909-0D172A9A1CE2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3A0DB3C-FCC6-4493-B8A3-83E84C3605F6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F71E48FE-98B8-4AA6-A575-5D204B2748A6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F2BD1754-8062-4F2C-A838-D3874A178DEE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B0439DA0-E6E2-4CF5-8A69-D078D67DB2DC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773EE1AD-0193-488C-B135-6FE7417D0780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AFC90694-4E1D-43B9-8608-9CE1DDE3E60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58C37921-6DC7-4044-8818-949BE9F9FC3C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2A4C4B4D-A130-457A-8084-1D735D9B493D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FFC74506-0193-4CB3-A805-2008BD727368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960080CA-6233-40A2-AFCF-30B38F4DAFA4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1B101AC7-D98F-4989-BD04-EF354C54C303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4DBF6664-6DA2-40C9-BFD8-7F8EA213CCD0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5AD2785F-20E9-4F7B-9132-B86D6FD6780B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8A1059A3-2B15-4421-B9CF-789B35D9AC38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9381CA81-4B75-46F0-8129-B901CF7DD858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3" id="{AB9124DB-6B04-43A4-A92D-7B76501CDFC5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" id="{57620D3F-6A6E-4267-9683-290D198DC087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1" id="{C3A958BE-9518-40B8-A24E-08A70ACED75F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" id="{53F826BA-24F4-4701-94EE-EAFF9242B24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B098C869-D965-4C88-9AE9-6D7E41BDB101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B779FD61-62D0-40CF-94DF-A1AB477D48D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244F7C72-167F-426E-BDE1-C11914459A8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6B02D01C-EB04-4696-9E18-64DB2E2D14FB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5127DC31-7ED9-4B16-8337-B61A0D11819F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D9F7DA19-7278-40F6-BD92-DEC9E89D131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D4E23CA-6E7E-4860-9ACF-E4D6BDF467D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4F937C9-F889-40F9-AAFF-A23A3C6E9B60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4609A1A3-906C-43C9-9151-8CC0E756F0A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tabSelected="1" view="pageBreakPreview" zoomScaleNormal="100" zoomScaleSheetLayoutView="100" zoomScalePageLayoutView="90" workbookViewId="0">
      <selection activeCell="P13" sqref="P13"/>
    </sheetView>
  </sheetViews>
  <sheetFormatPr defaultColWidth="6.285156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62"/>
      <c r="L1" s="12"/>
      <c r="M1" s="97" t="s">
        <v>2</v>
      </c>
      <c r="N1" s="97"/>
      <c r="O1" s="97"/>
      <c r="P1" s="97"/>
      <c r="Q1" s="97"/>
    </row>
    <row r="2" spans="1:35" ht="14.25" customHeight="1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62"/>
      <c r="L2" s="14"/>
      <c r="M2" s="91" t="s">
        <v>61</v>
      </c>
      <c r="N2" s="91"/>
      <c r="O2" s="91"/>
      <c r="P2" s="53" t="s">
        <v>58</v>
      </c>
      <c r="Q2" s="98">
        <v>11</v>
      </c>
      <c r="R2" s="98"/>
    </row>
    <row r="3" spans="1:35" ht="14.25" customHeight="1">
      <c r="A3" s="92" t="s">
        <v>71</v>
      </c>
      <c r="B3" s="92"/>
      <c r="C3" s="92"/>
      <c r="D3" s="92"/>
      <c r="E3" s="92"/>
      <c r="F3" s="92"/>
      <c r="G3" s="12"/>
      <c r="H3" s="12"/>
      <c r="I3" s="12"/>
      <c r="J3" s="12"/>
      <c r="K3" s="62"/>
      <c r="L3" s="14"/>
      <c r="M3" s="92" t="s">
        <v>3</v>
      </c>
      <c r="N3" s="92"/>
      <c r="O3" s="92"/>
      <c r="P3" s="16">
        <v>12</v>
      </c>
      <c r="Q3" s="15"/>
    </row>
    <row r="4" spans="1:35" ht="14.25" customHeight="1">
      <c r="A4" s="90" t="s">
        <v>36</v>
      </c>
      <c r="B4" s="90"/>
      <c r="C4" s="91" t="s">
        <v>68</v>
      </c>
      <c r="D4" s="91"/>
      <c r="E4" s="91"/>
      <c r="F4" s="91"/>
      <c r="G4" s="12"/>
      <c r="H4" s="12"/>
      <c r="I4" s="12"/>
      <c r="J4" s="12"/>
      <c r="K4" s="62"/>
      <c r="L4" s="14"/>
      <c r="M4" s="92" t="s">
        <v>4</v>
      </c>
      <c r="N4" s="92"/>
      <c r="O4" s="92"/>
      <c r="P4" s="17">
        <v>6</v>
      </c>
      <c r="Q4" s="93" t="s">
        <v>65</v>
      </c>
      <c r="R4" s="94"/>
    </row>
    <row r="5" spans="1:35" ht="16.5" customHeight="1" thickBot="1">
      <c r="A5" s="95" t="s">
        <v>37</v>
      </c>
      <c r="B5" s="95"/>
      <c r="C5" s="96" t="s">
        <v>32</v>
      </c>
      <c r="D5" s="96"/>
      <c r="E5" s="96"/>
      <c r="F5" s="96"/>
      <c r="G5" s="12"/>
      <c r="H5" s="12"/>
      <c r="I5" s="12"/>
      <c r="J5" s="12"/>
      <c r="K5" s="62"/>
      <c r="L5" s="14"/>
      <c r="M5" s="92" t="s">
        <v>5</v>
      </c>
      <c r="N5" s="92"/>
      <c r="O5" s="92"/>
      <c r="P5" s="18">
        <v>6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7.25" thickTop="1" thickBot="1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65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.5" thickTop="1">
      <c r="A7" s="32" t="s">
        <v>53</v>
      </c>
      <c r="B7" s="79"/>
      <c r="C7" s="80"/>
      <c r="D7" s="81"/>
      <c r="E7" s="80"/>
      <c r="F7" s="59"/>
      <c r="G7" s="60"/>
      <c r="H7" s="59"/>
      <c r="I7" s="60"/>
      <c r="J7" s="59"/>
      <c r="K7" s="60"/>
      <c r="L7" s="59"/>
      <c r="M7" s="60"/>
      <c r="N7" s="59"/>
      <c r="O7" s="60"/>
      <c r="P7" s="82"/>
      <c r="Q7" s="80"/>
      <c r="R7" s="51"/>
      <c r="S7" s="64"/>
      <c r="T7" s="64"/>
      <c r="U7" s="64"/>
      <c r="V7" s="64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>
      <c r="A8" s="32" t="s">
        <v>6</v>
      </c>
      <c r="B8" s="83" t="s">
        <v>69</v>
      </c>
      <c r="C8" s="84"/>
      <c r="D8" s="84"/>
      <c r="E8" s="85"/>
      <c r="F8" s="83" t="s">
        <v>69</v>
      </c>
      <c r="G8" s="84"/>
      <c r="H8" s="84"/>
      <c r="I8" s="85"/>
      <c r="J8" s="86" t="s">
        <v>69</v>
      </c>
      <c r="K8" s="84"/>
      <c r="L8" s="84"/>
      <c r="M8" s="85"/>
      <c r="N8" s="86" t="s">
        <v>69</v>
      </c>
      <c r="O8" s="84"/>
      <c r="P8" s="84"/>
      <c r="Q8" s="85"/>
      <c r="R8" s="61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>
      <c r="A9" s="19" t="s">
        <v>7</v>
      </c>
      <c r="B9" s="83" t="s">
        <v>69</v>
      </c>
      <c r="C9" s="84"/>
      <c r="D9" s="84"/>
      <c r="E9" s="85"/>
      <c r="F9" s="83" t="s">
        <v>69</v>
      </c>
      <c r="G9" s="84"/>
      <c r="H9" s="84"/>
      <c r="I9" s="85"/>
      <c r="J9" s="83" t="s">
        <v>69</v>
      </c>
      <c r="K9" s="84"/>
      <c r="L9" s="84"/>
      <c r="M9" s="85"/>
      <c r="N9" s="83" t="s">
        <v>69</v>
      </c>
      <c r="O9" s="84"/>
      <c r="P9" s="84"/>
      <c r="Q9" s="85"/>
      <c r="R9" s="61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>
      <c r="A10" s="19" t="s">
        <v>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/>
      <c r="O10" s="89"/>
      <c r="P10" s="89"/>
      <c r="Q10" s="86"/>
      <c r="R10" s="61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>
      <c r="A11" s="19" t="s">
        <v>9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35" ht="16.5" thickBot="1">
      <c r="A12" s="20" t="s">
        <v>10</v>
      </c>
      <c r="B12" s="83"/>
      <c r="C12" s="84"/>
      <c r="D12" s="84"/>
      <c r="E12" s="85"/>
      <c r="F12" s="83"/>
      <c r="G12" s="84"/>
      <c r="H12" s="84"/>
      <c r="I12" s="85"/>
      <c r="J12" s="116"/>
      <c r="K12" s="118"/>
      <c r="L12" s="118"/>
      <c r="M12" s="117"/>
      <c r="N12" s="132"/>
      <c r="O12" s="132"/>
      <c r="P12" s="132"/>
      <c r="Q12" s="116"/>
      <c r="R12" s="66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" thickTop="1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>
      <c r="A19" s="22" t="s">
        <v>52</v>
      </c>
      <c r="B19" s="120">
        <v>44136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44143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>
      <c r="A20" s="22" t="s">
        <v>6</v>
      </c>
      <c r="B20" s="120">
        <f>B19+1</f>
        <v>44137</v>
      </c>
      <c r="C20" s="121"/>
      <c r="D20" s="122"/>
      <c r="E20" s="123"/>
      <c r="F20" s="124">
        <v>8</v>
      </c>
      <c r="G20" s="123"/>
      <c r="H20" s="40">
        <v>8</v>
      </c>
      <c r="I20" s="21"/>
      <c r="J20" s="22" t="s">
        <v>6</v>
      </c>
      <c r="K20" s="120">
        <f>K19+1</f>
        <v>44144</v>
      </c>
      <c r="L20" s="121"/>
      <c r="M20" s="125"/>
      <c r="N20" s="126"/>
      <c r="O20" s="127">
        <v>8</v>
      </c>
      <c r="P20" s="126"/>
      <c r="Q20" s="40">
        <v>8</v>
      </c>
    </row>
    <row r="21" spans="1:24" ht="14.25" customHeight="1">
      <c r="A21" s="22" t="s">
        <v>7</v>
      </c>
      <c r="B21" s="120">
        <f t="shared" ref="B21:B24" si="0">B20+1</f>
        <v>44138</v>
      </c>
      <c r="C21" s="121"/>
      <c r="D21" s="122"/>
      <c r="E21" s="123"/>
      <c r="F21" s="124">
        <v>8</v>
      </c>
      <c r="G21" s="123"/>
      <c r="H21" s="40">
        <v>8</v>
      </c>
      <c r="I21" s="21"/>
      <c r="J21" s="22" t="s">
        <v>7</v>
      </c>
      <c r="K21" s="120">
        <f>K20+1</f>
        <v>44145</v>
      </c>
      <c r="L21" s="121"/>
      <c r="M21" s="125"/>
      <c r="N21" s="126"/>
      <c r="O21" s="127">
        <v>8</v>
      </c>
      <c r="P21" s="126"/>
      <c r="Q21" s="40">
        <v>8</v>
      </c>
    </row>
    <row r="22" spans="1:24" ht="14.25" customHeight="1">
      <c r="A22" s="22" t="s">
        <v>8</v>
      </c>
      <c r="B22" s="120">
        <f t="shared" si="0"/>
        <v>44139</v>
      </c>
      <c r="C22" s="121"/>
      <c r="D22" s="122"/>
      <c r="E22" s="123"/>
      <c r="F22" s="124"/>
      <c r="G22" s="123"/>
      <c r="H22" s="40"/>
      <c r="I22" s="21"/>
      <c r="J22" s="22" t="s">
        <v>8</v>
      </c>
      <c r="K22" s="120">
        <f t="shared" ref="K22:K24" si="1">K21+1</f>
        <v>44146</v>
      </c>
      <c r="L22" s="121"/>
      <c r="M22" s="125"/>
      <c r="N22" s="126"/>
      <c r="O22" s="127"/>
      <c r="P22" s="126"/>
      <c r="Q22" s="40" t="str">
        <f>IF(M22=Sheet2!B10,"",IF((M22+O22)&lt;&gt;0,(M22+O22), ""))</f>
        <v/>
      </c>
    </row>
    <row r="23" spans="1:24" ht="14.25" customHeight="1">
      <c r="A23" s="22" t="s">
        <v>9</v>
      </c>
      <c r="B23" s="120">
        <f t="shared" si="0"/>
        <v>44140</v>
      </c>
      <c r="C23" s="121"/>
      <c r="D23" s="122"/>
      <c r="E23" s="123"/>
      <c r="F23" s="124"/>
      <c r="G23" s="123"/>
      <c r="H23" s="40"/>
      <c r="I23" s="21"/>
      <c r="J23" s="22" t="s">
        <v>9</v>
      </c>
      <c r="K23" s="120">
        <f t="shared" si="1"/>
        <v>44147</v>
      </c>
      <c r="L23" s="121"/>
      <c r="M23" s="125"/>
      <c r="N23" s="126"/>
      <c r="O23" s="127"/>
      <c r="P23" s="126"/>
      <c r="Q23" s="40"/>
    </row>
    <row r="24" spans="1:24" ht="14.25" customHeight="1">
      <c r="A24" s="22" t="s">
        <v>10</v>
      </c>
      <c r="B24" s="120">
        <f t="shared" si="0"/>
        <v>44141</v>
      </c>
      <c r="C24" s="121"/>
      <c r="D24" s="122"/>
      <c r="E24" s="123"/>
      <c r="F24" s="124"/>
      <c r="G24" s="123"/>
      <c r="H24" s="40"/>
      <c r="I24" s="21"/>
      <c r="J24" s="22" t="s">
        <v>10</v>
      </c>
      <c r="K24" s="120">
        <f t="shared" si="1"/>
        <v>44148</v>
      </c>
      <c r="L24" s="121"/>
      <c r="M24" s="125"/>
      <c r="N24" s="126"/>
      <c r="O24" s="127"/>
      <c r="P24" s="126"/>
      <c r="Q24" s="40"/>
    </row>
    <row r="25" spans="1:24" ht="23.25" customHeight="1">
      <c r="A25" s="23" t="s">
        <v>18</v>
      </c>
      <c r="B25" s="120"/>
      <c r="C25" s="121"/>
      <c r="D25" s="122"/>
      <c r="E25" s="123"/>
      <c r="F25" s="136"/>
      <c r="G25" s="137"/>
      <c r="H25" s="40"/>
      <c r="I25" s="21"/>
      <c r="J25" s="23" t="s">
        <v>18</v>
      </c>
      <c r="K25" s="120"/>
      <c r="L25" s="121"/>
      <c r="M25" s="125"/>
      <c r="N25" s="126"/>
      <c r="O25" s="127"/>
      <c r="P25" s="126"/>
      <c r="Q25" s="40"/>
    </row>
    <row r="26" spans="1:24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.5" thickBot="1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=1x16+2x0+3x0</v>
      </c>
      <c r="E29" s="144"/>
      <c r="F29" s="144"/>
      <c r="G29" s="145"/>
      <c r="H29" s="41">
        <f>SUM(H19:H28)</f>
        <v>16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=1x16+2x0+3x0</v>
      </c>
      <c r="N29" s="144"/>
      <c r="O29" s="144"/>
      <c r="P29" s="145"/>
      <c r="Q29" s="41">
        <f>SUM(Q19:Q28)</f>
        <v>16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" thickTop="1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>
      <c r="A33" s="22" t="s">
        <v>52</v>
      </c>
      <c r="B33" s="151">
        <f>K24+2</f>
        <v>44150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44157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>
      <c r="A34" s="22" t="s">
        <v>6</v>
      </c>
      <c r="B34" s="151">
        <f>B33+1</f>
        <v>44151</v>
      </c>
      <c r="C34" s="152"/>
      <c r="D34" s="125"/>
      <c r="E34" s="126"/>
      <c r="F34" s="127">
        <v>8</v>
      </c>
      <c r="G34" s="126"/>
      <c r="H34" s="40">
        <v>8</v>
      </c>
      <c r="I34" s="21"/>
      <c r="J34" s="22" t="s">
        <v>6</v>
      </c>
      <c r="K34" s="151">
        <f>K33+1</f>
        <v>44158</v>
      </c>
      <c r="L34" s="152"/>
      <c r="M34" s="125"/>
      <c r="N34" s="126"/>
      <c r="O34" s="127">
        <v>8</v>
      </c>
      <c r="P34" s="126"/>
      <c r="Q34" s="40">
        <v>8</v>
      </c>
    </row>
    <row r="35" spans="1:17" ht="15" customHeight="1">
      <c r="A35" s="22" t="s">
        <v>7</v>
      </c>
      <c r="B35" s="151">
        <f t="shared" ref="B35:B38" si="2">B34+1</f>
        <v>44152</v>
      </c>
      <c r="C35" s="152"/>
      <c r="D35" s="125"/>
      <c r="E35" s="126"/>
      <c r="F35" s="127">
        <v>8</v>
      </c>
      <c r="G35" s="126"/>
      <c r="H35" s="40">
        <v>8</v>
      </c>
      <c r="I35" s="21"/>
      <c r="J35" s="22" t="s">
        <v>7</v>
      </c>
      <c r="K35" s="151">
        <f t="shared" ref="K35:K38" si="3">K34+1</f>
        <v>44159</v>
      </c>
      <c r="L35" s="152"/>
      <c r="M35" s="125"/>
      <c r="N35" s="126"/>
      <c r="O35" s="127">
        <v>8</v>
      </c>
      <c r="P35" s="126"/>
      <c r="Q35" s="40">
        <v>8</v>
      </c>
    </row>
    <row r="36" spans="1:17" ht="15" customHeight="1">
      <c r="A36" s="22" t="s">
        <v>8</v>
      </c>
      <c r="B36" s="151">
        <f t="shared" si="2"/>
        <v>44153</v>
      </c>
      <c r="C36" s="152"/>
      <c r="D36" s="125"/>
      <c r="E36" s="126"/>
      <c r="F36" s="127"/>
      <c r="G36" s="126"/>
      <c r="H36" s="40"/>
      <c r="I36" s="21"/>
      <c r="J36" s="22" t="s">
        <v>8</v>
      </c>
      <c r="K36" s="151">
        <f t="shared" si="3"/>
        <v>44160</v>
      </c>
      <c r="L36" s="152"/>
      <c r="M36" s="125"/>
      <c r="N36" s="126"/>
      <c r="O36" s="127"/>
      <c r="P36" s="126"/>
      <c r="Q36" s="40" t="str">
        <f>IF(M36=Sheet2!B10,"",IF((M36+O36)&lt;&gt;0,(M36+O36), ""))</f>
        <v/>
      </c>
    </row>
    <row r="37" spans="1:17" ht="15" customHeight="1">
      <c r="A37" s="22" t="s">
        <v>9</v>
      </c>
      <c r="B37" s="151">
        <f t="shared" si="2"/>
        <v>44154</v>
      </c>
      <c r="C37" s="152"/>
      <c r="D37" s="125"/>
      <c r="E37" s="126"/>
      <c r="F37" s="127"/>
      <c r="G37" s="126"/>
      <c r="H37" s="40"/>
      <c r="I37" s="21"/>
      <c r="J37" s="22" t="s">
        <v>9</v>
      </c>
      <c r="K37" s="151">
        <f t="shared" si="3"/>
        <v>44161</v>
      </c>
      <c r="L37" s="152"/>
      <c r="M37" s="125"/>
      <c r="N37" s="126"/>
      <c r="O37" s="127"/>
      <c r="P37" s="126"/>
      <c r="Q37" s="40"/>
    </row>
    <row r="38" spans="1:17" ht="15" customHeight="1">
      <c r="A38" s="22" t="s">
        <v>10</v>
      </c>
      <c r="B38" s="151">
        <f t="shared" si="2"/>
        <v>44155</v>
      </c>
      <c r="C38" s="152"/>
      <c r="D38" s="125"/>
      <c r="E38" s="126"/>
      <c r="F38" s="127"/>
      <c r="G38" s="126"/>
      <c r="H38" s="40"/>
      <c r="I38" s="21"/>
      <c r="J38" s="22" t="s">
        <v>10</v>
      </c>
      <c r="K38" s="151">
        <f t="shared" si="3"/>
        <v>44162</v>
      </c>
      <c r="L38" s="152"/>
      <c r="M38" s="125"/>
      <c r="N38" s="126"/>
      <c r="O38" s="127"/>
      <c r="P38" s="126"/>
      <c r="Q38" s="40"/>
    </row>
    <row r="39" spans="1:17" ht="21.75" customHeight="1">
      <c r="A39" s="23" t="s">
        <v>18</v>
      </c>
      <c r="B39" s="151"/>
      <c r="C39" s="152"/>
      <c r="D39" s="125"/>
      <c r="E39" s="126"/>
      <c r="F39" s="153"/>
      <c r="G39" s="154"/>
      <c r="H39" s="40"/>
      <c r="I39" s="21"/>
      <c r="J39" s="23" t="s">
        <v>18</v>
      </c>
      <c r="K39" s="151"/>
      <c r="L39" s="152"/>
      <c r="M39" s="125"/>
      <c r="N39" s="126"/>
      <c r="O39" s="153"/>
      <c r="P39" s="154"/>
      <c r="Q39" s="40"/>
    </row>
    <row r="40" spans="1:17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.5" thickBot="1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=1x16+2x0+3x0</v>
      </c>
      <c r="E43" s="144"/>
      <c r="F43" s="144"/>
      <c r="G43" s="145"/>
      <c r="H43" s="41">
        <f>SUM(H33:H42)</f>
        <v>16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=1x16+2x0+3x0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16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158" t="str">
        <f>"کۆی گشتی کاتژمێرەکان : [" &amp; SUM(H29,Q29,H43,Q43) &amp; "] کاتژمێر"</f>
        <v>کۆی گشتی کاتژمێرەکان : [64]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:[40]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7.25" thickTop="1" thickBot="1">
      <c r="A46" s="158" t="str">
        <f>"کۆی کاتژمێرەکانی نیساب :[" &amp;IF(H29=0,0,P5)+IF(Q29=0,0,P5)+IF(H43=0,0,P5)+IF(Q43=0,0,P5) &amp; "] کاتژمێر"</f>
        <v>کۆی کاتژمێرەکانی نیساب :[24]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3500</v>
      </c>
      <c r="M46" s="160"/>
      <c r="N46" s="26" t="s">
        <v>29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140000</v>
      </c>
      <c r="M47" s="162"/>
      <c r="N47" s="26" t="s">
        <v>29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>
      <c r="A51" s="58"/>
      <c r="B51" s="58"/>
      <c r="C51" s="58"/>
      <c r="D51" s="10"/>
      <c r="E51" s="57"/>
      <c r="F51" s="57"/>
      <c r="G51" s="57"/>
      <c r="H51" s="57"/>
      <c r="I51" s="4"/>
      <c r="J51" s="56"/>
      <c r="K51" s="56"/>
      <c r="L51" s="56"/>
      <c r="M51" s="56"/>
      <c r="N51" s="56"/>
      <c r="O51" s="3"/>
      <c r="P51" s="4"/>
      <c r="Q51" s="4"/>
    </row>
    <row r="52" spans="1:17" ht="14.25" customHeight="1">
      <c r="A52" s="155" t="str">
        <f>C4</f>
        <v>لانة عثمان محمود</v>
      </c>
      <c r="B52" s="155"/>
      <c r="C52" s="155"/>
      <c r="D52" s="10"/>
      <c r="E52" s="5"/>
      <c r="F52" s="5"/>
      <c r="G52" s="156" t="s">
        <v>70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0"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O2"/>
    <mergeCell ref="Q2:R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U6:V6"/>
    <mergeCell ref="W6:X6"/>
    <mergeCell ref="Y6:AA6"/>
    <mergeCell ref="AB6:AC6"/>
    <mergeCell ref="AD6:AE6"/>
    <mergeCell ref="B7:C7"/>
    <mergeCell ref="D7:E7"/>
    <mergeCell ref="P7:Q7"/>
    <mergeCell ref="B8:E8"/>
    <mergeCell ref="F8:I8"/>
    <mergeCell ref="J8:M8"/>
    <mergeCell ref="S6:T6"/>
    <mergeCell ref="N8:Q8"/>
    <mergeCell ref="AF8:AG8"/>
    <mergeCell ref="AH8:AI8"/>
    <mergeCell ref="S9:T9"/>
    <mergeCell ref="U9:V9"/>
    <mergeCell ref="W9:X9"/>
    <mergeCell ref="Y9:AA9"/>
    <mergeCell ref="AB9:AC9"/>
    <mergeCell ref="AD9:AE9"/>
    <mergeCell ref="S8:T8"/>
    <mergeCell ref="U8:V8"/>
    <mergeCell ref="W8:X8"/>
    <mergeCell ref="Y8:AA8"/>
    <mergeCell ref="AB8:AC8"/>
    <mergeCell ref="AD8:AE8"/>
    <mergeCell ref="AH10:AI10"/>
    <mergeCell ref="B11:R11"/>
    <mergeCell ref="B12:E12"/>
    <mergeCell ref="F12:I12"/>
    <mergeCell ref="N12:O12"/>
    <mergeCell ref="P12:Q12"/>
    <mergeCell ref="AF9:AG9"/>
    <mergeCell ref="AH9:AI9"/>
    <mergeCell ref="B10:M10"/>
    <mergeCell ref="N10:O10"/>
    <mergeCell ref="P10:Q10"/>
    <mergeCell ref="S10:T10"/>
    <mergeCell ref="U10:V10"/>
    <mergeCell ref="W10:X10"/>
    <mergeCell ref="Y10:AA10"/>
    <mergeCell ref="AB10:AC10"/>
    <mergeCell ref="A14:C15"/>
    <mergeCell ref="D14:E14"/>
    <mergeCell ref="F14:Q14"/>
    <mergeCell ref="D15:E15"/>
    <mergeCell ref="F15:Q15"/>
    <mergeCell ref="A17:H17"/>
    <mergeCell ref="J17:Q17"/>
    <mergeCell ref="AD10:AE10"/>
    <mergeCell ref="AF10:AG10"/>
    <mergeCell ref="J12:M12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A53:C53"/>
    <mergeCell ref="G53:J53"/>
    <mergeCell ref="M53:O53"/>
    <mergeCell ref="B9:E9"/>
    <mergeCell ref="F9:I9"/>
    <mergeCell ref="J9:M9"/>
    <mergeCell ref="N9:Q9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</mergeCells>
  <dataValidations count="6">
    <dataValidation type="list" allowBlank="1" showInputMessage="1" showErrorMessage="1" sqref="K39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O20:O28 O33:P33 H33:H42 Q19:Q28 F20:F28 F34:F42 O34:O42 H19:H28 Q33:Q42">
      <formula1>Lecc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C9E11226-BDC9-41B7-BD7B-94C48D46CCB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2269F79A-6A68-45AE-8CDA-E106D4F6CB1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106114BF-8D81-4709-863C-C03548EDA7F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E1396ECD-7E14-4CF1-8F02-A3BE4D23DBC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F07F3AA3-F7C5-4CB8-8FE2-6E50C855FF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051767F6-B2AA-4A85-AF4C-E28322342E63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495DA34E-166F-430B-8F73-1C2ADE8D42F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A283607F-8F16-419F-AD59-149AE6A681F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191A3C0C-00A9-424E-8390-DDCD856681B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BBCF6218-52CB-4B4F-A22B-FEF8B247A79A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E69453E6-530F-4EC2-8283-ED7052537D0C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DA313901-5111-476E-8261-A1E90CCD4741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6256F127-6D48-4F82-A96F-CE0B25CB76E6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C71C4CC5-DF5D-4871-AD01-293F00935D13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47C05B7D-142B-464E-BDB6-115809E001EB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230D4957-EC01-40CF-9FCD-70132D81C23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E656DF9D-3792-4196-96A5-A8F7DC3C6BF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63519CA6-06A2-463F-8D9E-CE58C14F45F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E92A6FAA-D82A-4627-8F8D-FA59F2E7146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71E6F74E-DD0B-4CFA-BA2D-564AE225F97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049CED1F-444E-4967-81E1-CD7A54EA1F8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8AE0E28F-49D0-4877-BFB3-8C5719ACB504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3E22434C-08D6-4678-8787-1DDE54D2702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F1D41CB0-FBC8-4086-AC9D-2BC9A52002A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488A46B7-8A16-4238-8AF2-E22904799B30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CDB205A2-88BF-4C5F-A051-DD4929BB87EA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69FFD04F-42D8-4513-A7D8-1E115452B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AB55DB4A-2CDD-42AB-B878-AC895D784BC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E7285ADC-6A68-4C15-9C48-B0363CDE013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23677DAA-33D8-4E46-8054-A41DAC93793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9F50E12C-45AD-4421-8789-276C5B1BD387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131336F5-161C-4EDD-BC3E-50F455A76AB9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36384024-72C7-4791-BC59-7AEE2AFC3C2C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2D827F3A-97C5-49F5-BE78-3F2322E45098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77E73DF8-446F-4C37-ABE9-E83E6C4E7463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D4F3D7A0-0236-4D46-900B-A2611C352776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880F184C-E37A-472B-B3BD-C9CA8DB8BA6B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221ECEE9-66FF-4F0E-A0AA-9830C9918E3C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FA2807CB-498F-4EA4-AFF2-47EBC648AEE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0559B5B0-F8D3-4BE3-975D-B9972A18F20E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E375345C-60A3-4354-8304-233AFF5D84CC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9039C510-E4FC-4E45-A0AC-2ECDD72E6C09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61F6B0F7-3425-4117-8180-F976B9997042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EA72B8E8-4026-4BD4-AE7A-8842D1E8FB6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268C498C-2C2B-45C2-8D09-5513B7F12703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76BF991C-18D8-4536-AAB6-C04DFA295183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DDE785BF-A784-4349-85E4-A9DB35E24B8B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EE771FFC-6FC2-4006-905A-1D42D79F43B9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847587DB-2307-42CD-8063-B166640F76DD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725260C7-9201-4F33-8122-513C5409A49A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BEB82FEA-7529-4D1C-91A9-C8E407418858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44CB59ED-E19D-47F1-A087-ABF879095984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C3F438F1-2F67-42E5-948A-9A27159ABFE0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62F9EEC9-4ECF-431C-92D9-DC21C32F1282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36A2F5E9-FC25-41FF-B770-7FF2B9C59EF9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A0EDF443-16B0-47AC-AF96-E85E611D8A76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F1C6A260-7323-4834-80A5-42431943CA80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6FE33420-2B93-4378-B00A-AED537A725AC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E71ED019-844F-499B-9176-FA7DC59A09E0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961396A0-36BB-46D6-B010-970BD394B54B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C354EE8D-9C58-41B0-A00A-6E747B9AC71E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9BE3A9FE-B108-4A23-BB5A-27E2CA15F97D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125E0CF-ED2F-4136-A43D-31D9058CCFCF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07F7BBE9-A25C-4465-8AA3-416AF0653CE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8C0AAA25-2BC4-475E-B124-7146C60CFE69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E848C981-4636-497E-A2A8-AC3F6DDEB46A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0D2051D3-30B2-40C7-B24B-0C98E3EB8144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47844F1B-42D7-45FC-A254-6E83256033CE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5F9FA96A-A802-4D69-B29B-29BC1410B7B0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9C80615D-B6B0-4F00-BA64-FA5848AEBA41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9817EC17-4779-4376-9A74-D1DDF0E26426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61E9A86F-AC57-43F5-9947-49A6DF6894EF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651D769E-C664-483A-9FD2-9AE5E5D2DD77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20EF551B-9A28-4CB1-9899-23B12E70E0A4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2B65B352-C91E-4112-A837-5B98500750B9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412A16F8-BCBE-4D26-97E8-EBF909FAF942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63C2CAA7-6699-4391-9BA4-1D1833BA95C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3" id="{0F473F82-D99B-46DC-942B-31CB7213F54E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" id="{BEAF6594-E734-4790-BF8B-DDDAE07EB80B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1" id="{CCE91269-50EE-4948-982A-106E6EF9C9FD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" id="{DD9E76FD-FDE7-4456-8231-A620F755C794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81F7AF42-128E-41CD-ABCC-E437137B77D8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7519534F-D5FA-460F-A440-0FB3E368335C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59F27325-6BCA-4A9A-A2B1-9940EC8EE17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BD2EB961-880F-4432-B9BB-B3E4E978E387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E27125E4-75BA-443B-B163-B0FB7BAE59B3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1E874056-4E62-4DC3-AB25-5D59ED48243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9C30C8E4-DF32-4C39-A850-DD902CEF4B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FC6B465A-3485-471F-A88B-13F5B0EC92A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8F3790C5-D07F-4084-8EB6-AD8BF2ADD087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view="pageBreakPreview" zoomScaleNormal="100" zoomScaleSheetLayoutView="100" zoomScalePageLayoutView="90" workbookViewId="0">
      <selection activeCell="M22" sqref="M22:N22"/>
    </sheetView>
  </sheetViews>
  <sheetFormatPr defaultColWidth="6.285156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13"/>
      <c r="L1" s="12"/>
      <c r="M1" s="97" t="s">
        <v>2</v>
      </c>
      <c r="N1" s="97"/>
      <c r="O1" s="97"/>
      <c r="P1" s="97"/>
      <c r="Q1" s="97"/>
    </row>
    <row r="2" spans="1:35" ht="14.25" customHeight="1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13"/>
      <c r="L2" s="14"/>
      <c r="M2" s="91" t="s">
        <v>61</v>
      </c>
      <c r="N2" s="91"/>
      <c r="O2" s="91"/>
      <c r="P2" s="53" t="s">
        <v>58</v>
      </c>
      <c r="Q2" s="98">
        <v>10</v>
      </c>
      <c r="R2" s="98"/>
    </row>
    <row r="3" spans="1:35" ht="14.25" customHeight="1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13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13"/>
      <c r="L4" s="14"/>
      <c r="M4" s="92" t="s">
        <v>4</v>
      </c>
      <c r="N4" s="92"/>
      <c r="O4" s="92"/>
      <c r="P4" s="17">
        <v>4</v>
      </c>
      <c r="Q4" s="93" t="s">
        <v>63</v>
      </c>
      <c r="R4" s="94"/>
    </row>
    <row r="5" spans="1:35" ht="16.5" customHeight="1" thickBot="1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13"/>
      <c r="L5" s="14"/>
      <c r="M5" s="92" t="s">
        <v>5</v>
      </c>
      <c r="N5" s="92"/>
      <c r="O5" s="92"/>
      <c r="P5" s="18">
        <v>6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7.25" thickTop="1" thickBot="1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52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.5" thickTop="1">
      <c r="A7" s="32" t="s">
        <v>53</v>
      </c>
      <c r="B7" s="79"/>
      <c r="C7" s="80"/>
      <c r="D7" s="81"/>
      <c r="E7" s="80"/>
      <c r="F7" s="38"/>
      <c r="G7" s="39"/>
      <c r="H7" s="38"/>
      <c r="I7" s="39"/>
      <c r="J7" s="38"/>
      <c r="K7" s="39"/>
      <c r="L7" s="38"/>
      <c r="M7" s="39"/>
      <c r="N7" s="38"/>
      <c r="O7" s="39"/>
      <c r="P7" s="82"/>
      <c r="Q7" s="80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50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>
      <c r="A9" s="19" t="s">
        <v>7</v>
      </c>
      <c r="B9" s="83" t="s">
        <v>64</v>
      </c>
      <c r="C9" s="84"/>
      <c r="D9" s="84"/>
      <c r="E9" s="85"/>
      <c r="F9" s="83" t="s">
        <v>64</v>
      </c>
      <c r="G9" s="84"/>
      <c r="H9" s="84"/>
      <c r="I9" s="85"/>
      <c r="J9" s="83" t="s">
        <v>64</v>
      </c>
      <c r="K9" s="84"/>
      <c r="L9" s="84"/>
      <c r="M9" s="85"/>
      <c r="N9" s="83" t="s">
        <v>64</v>
      </c>
      <c r="O9" s="84"/>
      <c r="P9" s="84"/>
      <c r="Q9" s="85"/>
      <c r="R9" s="50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>
      <c r="A10" s="19" t="s">
        <v>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/>
      <c r="O10" s="89"/>
      <c r="P10" s="89"/>
      <c r="Q10" s="86"/>
      <c r="R10" s="50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>
      <c r="A11" s="19" t="s">
        <v>9</v>
      </c>
      <c r="B11" s="83" t="s">
        <v>64</v>
      </c>
      <c r="C11" s="84"/>
      <c r="D11" s="84"/>
      <c r="E11" s="85"/>
      <c r="F11" s="83" t="s">
        <v>64</v>
      </c>
      <c r="G11" s="84"/>
      <c r="H11" s="84"/>
      <c r="I11" s="85"/>
      <c r="J11" s="83" t="s">
        <v>64</v>
      </c>
      <c r="K11" s="84"/>
      <c r="L11" s="84"/>
      <c r="M11" s="85"/>
      <c r="N11" s="83" t="s">
        <v>64</v>
      </c>
      <c r="O11" s="84"/>
      <c r="P11" s="84"/>
      <c r="Q11" s="85"/>
      <c r="R11" s="55"/>
    </row>
    <row r="12" spans="1:35" ht="16.5" thickBot="1">
      <c r="A12" s="20" t="s">
        <v>10</v>
      </c>
      <c r="B12" s="83"/>
      <c r="C12" s="84"/>
      <c r="D12" s="84"/>
      <c r="E12" s="85"/>
      <c r="F12" s="83"/>
      <c r="G12" s="84"/>
      <c r="H12" s="84"/>
      <c r="I12" s="85"/>
      <c r="J12" s="83"/>
      <c r="K12" s="84"/>
      <c r="L12" s="84"/>
      <c r="M12" s="85"/>
      <c r="N12" s="83"/>
      <c r="O12" s="84"/>
      <c r="P12" s="84"/>
      <c r="Q12" s="85"/>
      <c r="R12" s="49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" thickTop="1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>
      <c r="A19" s="22" t="s">
        <v>52</v>
      </c>
      <c r="B19" s="120">
        <v>44107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44114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>
      <c r="A20" s="22" t="s">
        <v>6</v>
      </c>
      <c r="B20" s="120">
        <f>B19+1</f>
        <v>44108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44115</v>
      </c>
      <c r="L20" s="121"/>
      <c r="M20" s="125"/>
      <c r="N20" s="126"/>
      <c r="O20" s="127"/>
      <c r="P20" s="126"/>
      <c r="Q20" s="40"/>
    </row>
    <row r="21" spans="1:24" ht="14.25" customHeight="1">
      <c r="A21" s="22" t="s">
        <v>7</v>
      </c>
      <c r="B21" s="120">
        <f t="shared" ref="B21:B24" si="0">B20+1</f>
        <v>44109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44116</v>
      </c>
      <c r="L21" s="121"/>
      <c r="M21" s="125"/>
      <c r="N21" s="126"/>
      <c r="O21" s="127"/>
      <c r="P21" s="126"/>
      <c r="Q21" s="40"/>
    </row>
    <row r="22" spans="1:24" ht="14.25" customHeight="1">
      <c r="A22" s="22" t="s">
        <v>8</v>
      </c>
      <c r="B22" s="120">
        <f t="shared" si="0"/>
        <v>44110</v>
      </c>
      <c r="C22" s="121"/>
      <c r="D22" s="122"/>
      <c r="E22" s="123"/>
      <c r="F22" s="124"/>
      <c r="G22" s="123"/>
      <c r="H22" s="40"/>
      <c r="I22" s="21"/>
      <c r="J22" s="22" t="s">
        <v>8</v>
      </c>
      <c r="K22" s="120">
        <f t="shared" ref="K22:K24" si="1">K21+1</f>
        <v>44117</v>
      </c>
      <c r="L22" s="121"/>
      <c r="M22" s="125"/>
      <c r="N22" s="126"/>
      <c r="O22" s="127"/>
      <c r="P22" s="126"/>
      <c r="Q22" s="40" t="str">
        <f>IF(M22=Sheet2!B10,"",IF((M22+O22)&lt;&gt;0,(M22+O22), ""))</f>
        <v/>
      </c>
    </row>
    <row r="23" spans="1:24" ht="14.25" customHeight="1">
      <c r="A23" s="22" t="s">
        <v>9</v>
      </c>
      <c r="B23" s="120">
        <f t="shared" si="0"/>
        <v>44111</v>
      </c>
      <c r="C23" s="121"/>
      <c r="D23" s="122"/>
      <c r="E23" s="123"/>
      <c r="F23" s="124"/>
      <c r="G23" s="123"/>
      <c r="H23" s="40"/>
      <c r="I23" s="21"/>
      <c r="J23" s="22" t="s">
        <v>9</v>
      </c>
      <c r="K23" s="120">
        <f t="shared" si="1"/>
        <v>44118</v>
      </c>
      <c r="L23" s="121"/>
      <c r="M23" s="125"/>
      <c r="N23" s="126"/>
      <c r="O23" s="127"/>
      <c r="P23" s="126"/>
      <c r="Q23" s="40" t="str">
        <f>IF(M23=Sheet2!B10,"",IF((M23+O23)&lt;&gt;0,(M23+O23), ""))</f>
        <v/>
      </c>
    </row>
    <row r="24" spans="1:24" ht="14.25" customHeight="1">
      <c r="A24" s="22" t="s">
        <v>10</v>
      </c>
      <c r="B24" s="120">
        <f t="shared" si="0"/>
        <v>44112</v>
      </c>
      <c r="C24" s="121"/>
      <c r="D24" s="122"/>
      <c r="E24" s="123"/>
      <c r="F24" s="124"/>
      <c r="G24" s="123"/>
      <c r="H24" s="40" t="str">
        <f>IF(D24=Sheet2!B10,"",IF((D24+F24)&lt;&gt;0,(D24+F24), ""))</f>
        <v/>
      </c>
      <c r="I24" s="21"/>
      <c r="J24" s="22" t="s">
        <v>10</v>
      </c>
      <c r="K24" s="120">
        <f t="shared" si="1"/>
        <v>44119</v>
      </c>
      <c r="L24" s="121"/>
      <c r="M24" s="125"/>
      <c r="N24" s="126"/>
      <c r="O24" s="127"/>
      <c r="P24" s="126"/>
      <c r="Q24" s="40" t="str">
        <f>IF(M24=Sheet2!B10,"",IF((M24+O24)&lt;&gt;0,(M24+O24), ""))</f>
        <v/>
      </c>
    </row>
    <row r="25" spans="1:24" ht="23.25" customHeight="1">
      <c r="A25" s="23" t="s">
        <v>18</v>
      </c>
      <c r="B25" s="120"/>
      <c r="C25" s="121"/>
      <c r="D25" s="122"/>
      <c r="E25" s="123"/>
      <c r="F25" s="136"/>
      <c r="G25" s="137"/>
      <c r="H25" s="40"/>
      <c r="I25" s="21"/>
      <c r="J25" s="23" t="s">
        <v>18</v>
      </c>
      <c r="K25" s="120"/>
      <c r="L25" s="121"/>
      <c r="M25" s="125"/>
      <c r="N25" s="126"/>
      <c r="O25" s="127"/>
      <c r="P25" s="126"/>
      <c r="Q25" s="40" t="str">
        <f>IF(M25=Sheet2!B10,"",IF((M25+O25)&lt;&gt;0,(M25+O25), ""))</f>
        <v/>
      </c>
    </row>
    <row r="26" spans="1:24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.5" thickBot="1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=1x0+2x0+3x0</v>
      </c>
      <c r="E29" s="144"/>
      <c r="F29" s="144"/>
      <c r="G29" s="145"/>
      <c r="H29" s="41">
        <f>SUM(H19:H28)</f>
        <v>0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44"/>
      <c r="O29" s="144"/>
      <c r="P29" s="145"/>
      <c r="Q29" s="41">
        <f>SUM(Q19:Q28)</f>
        <v>0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" thickTop="1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>
      <c r="A33" s="22" t="s">
        <v>52</v>
      </c>
      <c r="B33" s="151">
        <f>K24+2</f>
        <v>44121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44128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>
      <c r="A34" s="22" t="s">
        <v>6</v>
      </c>
      <c r="B34" s="151">
        <f>B33+1</f>
        <v>44122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44129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>
      <c r="A35" s="22" t="s">
        <v>7</v>
      </c>
      <c r="B35" s="151">
        <f t="shared" ref="B35:B38" si="2">B34+1</f>
        <v>44123</v>
      </c>
      <c r="C35" s="152"/>
      <c r="D35" s="125"/>
      <c r="E35" s="126"/>
      <c r="F35" s="127">
        <v>8</v>
      </c>
      <c r="G35" s="126"/>
      <c r="H35" s="40">
        <v>8</v>
      </c>
      <c r="I35" s="21"/>
      <c r="J35" s="22" t="s">
        <v>7</v>
      </c>
      <c r="K35" s="151">
        <f t="shared" ref="K35:K38" si="3">K34+1</f>
        <v>44130</v>
      </c>
      <c r="L35" s="152"/>
      <c r="M35" s="125"/>
      <c r="N35" s="126"/>
      <c r="O35" s="127">
        <v>8</v>
      </c>
      <c r="P35" s="126"/>
      <c r="Q35" s="40">
        <f>IF(M35=Sheet2!B10,"",IF((M35+O35)&lt;&gt;0,(M35+O35), ""))</f>
        <v>8</v>
      </c>
    </row>
    <row r="36" spans="1:17" ht="15" customHeight="1">
      <c r="A36" s="22" t="s">
        <v>8</v>
      </c>
      <c r="B36" s="151">
        <f t="shared" si="2"/>
        <v>44124</v>
      </c>
      <c r="C36" s="152"/>
      <c r="D36" s="125"/>
      <c r="E36" s="126"/>
      <c r="F36" s="127"/>
      <c r="G36" s="126"/>
      <c r="H36" s="40"/>
      <c r="I36" s="21"/>
      <c r="J36" s="22" t="s">
        <v>8</v>
      </c>
      <c r="K36" s="151">
        <f t="shared" si="3"/>
        <v>44131</v>
      </c>
      <c r="L36" s="152"/>
      <c r="M36" s="125"/>
      <c r="N36" s="126"/>
      <c r="O36" s="127"/>
      <c r="P36" s="126"/>
      <c r="Q36" s="40" t="str">
        <f>IF(M36=Sheet2!B10,"",IF((M36+O36)&lt;&gt;0,(M36+O36), ""))</f>
        <v/>
      </c>
    </row>
    <row r="37" spans="1:17" ht="15" customHeight="1">
      <c r="A37" s="22" t="s">
        <v>9</v>
      </c>
      <c r="B37" s="151">
        <f t="shared" si="2"/>
        <v>44125</v>
      </c>
      <c r="C37" s="152"/>
      <c r="D37" s="125"/>
      <c r="E37" s="126"/>
      <c r="F37" s="127">
        <v>8</v>
      </c>
      <c r="G37" s="126"/>
      <c r="H37" s="40">
        <v>8</v>
      </c>
      <c r="I37" s="21"/>
      <c r="J37" s="22" t="s">
        <v>9</v>
      </c>
      <c r="K37" s="151">
        <f t="shared" si="3"/>
        <v>44132</v>
      </c>
      <c r="L37" s="152"/>
      <c r="M37" s="125"/>
      <c r="N37" s="126"/>
      <c r="O37" s="127">
        <v>8</v>
      </c>
      <c r="P37" s="126"/>
      <c r="Q37" s="40">
        <f>IF(M37=Sheet2!B10,"",IF((M37+O37)&lt;&gt;0,(M37+O37), ""))</f>
        <v>8</v>
      </c>
    </row>
    <row r="38" spans="1:17" ht="15" customHeight="1">
      <c r="A38" s="22" t="s">
        <v>10</v>
      </c>
      <c r="B38" s="151">
        <f t="shared" si="2"/>
        <v>44126</v>
      </c>
      <c r="C38" s="152"/>
      <c r="D38" s="125"/>
      <c r="E38" s="126"/>
      <c r="F38" s="127"/>
      <c r="G38" s="126"/>
      <c r="H38" s="40" t="str">
        <f>IF(D38=Sheet2!B10,"",IF((D38+F38)&lt;&gt;0,(D38+F38), ""))</f>
        <v/>
      </c>
      <c r="I38" s="21"/>
      <c r="J38" s="22" t="s">
        <v>10</v>
      </c>
      <c r="K38" s="151">
        <f t="shared" si="3"/>
        <v>44133</v>
      </c>
      <c r="L38" s="152"/>
      <c r="M38" s="125"/>
      <c r="N38" s="126"/>
      <c r="O38" s="127"/>
      <c r="P38" s="126"/>
      <c r="Q38" s="40" t="str">
        <f>IF(M38=Sheet2!B10,"",IF((M38+O38)&lt;&gt;0,(M38+O38), ""))</f>
        <v/>
      </c>
    </row>
    <row r="39" spans="1:17" ht="21.75" customHeight="1">
      <c r="A39" s="23" t="s">
        <v>18</v>
      </c>
      <c r="B39" s="151"/>
      <c r="C39" s="152"/>
      <c r="D39" s="125"/>
      <c r="E39" s="126"/>
      <c r="F39" s="153"/>
      <c r="G39" s="154"/>
      <c r="H39" s="40" t="str">
        <f>IF(D39=Sheet2!B10,"",IF((D39+F39)&lt;&gt;0,(D39+F39), ""))</f>
        <v/>
      </c>
      <c r="I39" s="21"/>
      <c r="J39" s="23" t="s">
        <v>18</v>
      </c>
      <c r="K39" s="151"/>
      <c r="L39" s="152"/>
      <c r="M39" s="125"/>
      <c r="N39" s="126"/>
      <c r="O39" s="153"/>
      <c r="P39" s="154"/>
      <c r="Q39" s="40" t="str">
        <f>IF(M39=Sheet2!B10,"",IF((M39+O39)&lt;&gt;0,(M39+O39), ""))</f>
        <v/>
      </c>
    </row>
    <row r="40" spans="1:17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.5" thickBot="1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=1x16+2x0+3x0</v>
      </c>
      <c r="E43" s="144"/>
      <c r="F43" s="144"/>
      <c r="G43" s="145"/>
      <c r="H43" s="41">
        <f>SUM(H33:H42)</f>
        <v>16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=1x16+2x0+3x0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16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>
      <c r="A45" s="158" t="str">
        <f>"کۆی گشتی کاتژمێرەکان : [" &amp; SUM(H29,Q29,H43,Q43) &amp; "] کاتژمێر"</f>
        <v>کۆی گشتی کاتژمێرەکان : [32]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:[20]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7.25" thickTop="1" thickBot="1">
      <c r="A46" s="158" t="str">
        <f>"کۆی کاتژمێرەکانی نیساب :[" &amp;IF(H29=0,0,P5)+IF(Q29=0,0,P5)+IF(H43=0,0,P5)+IF(Q43=0,0,P5) &amp; "] کاتژمێر"</f>
        <v>کۆی کاتژمێرەکانی نیساب :[12]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7.25" thickTop="1" thickBot="1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90000</v>
      </c>
      <c r="M47" s="162"/>
      <c r="N47" s="26" t="s">
        <v>29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3">
    <mergeCell ref="K20:L20"/>
    <mergeCell ref="O23:P23"/>
    <mergeCell ref="O24:P24"/>
    <mergeCell ref="O25:P25"/>
    <mergeCell ref="O28:P28"/>
    <mergeCell ref="B22:C22"/>
    <mergeCell ref="D20:E20"/>
    <mergeCell ref="D21:E21"/>
    <mergeCell ref="F27:G27"/>
    <mergeCell ref="D26:E26"/>
    <mergeCell ref="D27:E27"/>
    <mergeCell ref="B26:C26"/>
    <mergeCell ref="O20:P20"/>
    <mergeCell ref="F26:G26"/>
    <mergeCell ref="M19:N19"/>
    <mergeCell ref="F21:G21"/>
    <mergeCell ref="F22:G22"/>
    <mergeCell ref="K21:L21"/>
    <mergeCell ref="K22:L22"/>
    <mergeCell ref="J11:M11"/>
    <mergeCell ref="N11:Q11"/>
    <mergeCell ref="M20:N20"/>
    <mergeCell ref="O19:P19"/>
    <mergeCell ref="K19:L19"/>
    <mergeCell ref="F20:G20"/>
    <mergeCell ref="A17:H17"/>
    <mergeCell ref="B18:C18"/>
    <mergeCell ref="B20:C20"/>
    <mergeCell ref="B21:C21"/>
    <mergeCell ref="D18:E18"/>
    <mergeCell ref="F19:G19"/>
    <mergeCell ref="B19:C19"/>
    <mergeCell ref="D19:E19"/>
    <mergeCell ref="B11:E11"/>
    <mergeCell ref="F11:I11"/>
    <mergeCell ref="M21:N21"/>
    <mergeCell ref="M22:N22"/>
    <mergeCell ref="O21:P21"/>
    <mergeCell ref="A14:C15"/>
    <mergeCell ref="D14:E14"/>
    <mergeCell ref="F18:G18"/>
    <mergeCell ref="M18:N18"/>
    <mergeCell ref="F12:I12"/>
    <mergeCell ref="F14:Q14"/>
    <mergeCell ref="O18:P18"/>
    <mergeCell ref="L6:M6"/>
    <mergeCell ref="P6:Q6"/>
    <mergeCell ref="N6:O6"/>
    <mergeCell ref="D15:E15"/>
    <mergeCell ref="F15:Q15"/>
    <mergeCell ref="B12:E12"/>
    <mergeCell ref="K18:L18"/>
    <mergeCell ref="J17:Q17"/>
    <mergeCell ref="J12:M12"/>
    <mergeCell ref="N12:Q12"/>
    <mergeCell ref="F8:I8"/>
    <mergeCell ref="J8:M8"/>
    <mergeCell ref="P8:Q8"/>
    <mergeCell ref="B9:E9"/>
    <mergeCell ref="F9:I9"/>
    <mergeCell ref="AB9:AC9"/>
    <mergeCell ref="AB10:AC10"/>
    <mergeCell ref="W8:X8"/>
    <mergeCell ref="Y8:AA8"/>
    <mergeCell ref="Y9:AA9"/>
    <mergeCell ref="S6:T6"/>
    <mergeCell ref="Y10:AA10"/>
    <mergeCell ref="A1:F1"/>
    <mergeCell ref="A2:F2"/>
    <mergeCell ref="A3:F3"/>
    <mergeCell ref="M1:Q1"/>
    <mergeCell ref="M3:O3"/>
    <mergeCell ref="M4:O4"/>
    <mergeCell ref="M2:O2"/>
    <mergeCell ref="A4:B4"/>
    <mergeCell ref="C4:F4"/>
    <mergeCell ref="Q2:R2"/>
    <mergeCell ref="Q4:R4"/>
    <mergeCell ref="A5:B5"/>
    <mergeCell ref="C5:F5"/>
    <mergeCell ref="B7:C7"/>
    <mergeCell ref="D7:E7"/>
    <mergeCell ref="N8:O8"/>
    <mergeCell ref="M5:O5"/>
    <mergeCell ref="P10:Q10"/>
    <mergeCell ref="N10:O10"/>
    <mergeCell ref="B10:M10"/>
    <mergeCell ref="U6:V6"/>
    <mergeCell ref="AH10:AI10"/>
    <mergeCell ref="AF8:AG8"/>
    <mergeCell ref="AD8:AE8"/>
    <mergeCell ref="AD9:AE9"/>
    <mergeCell ref="AF9:AG9"/>
    <mergeCell ref="AF10:AG10"/>
    <mergeCell ref="AD10:AE10"/>
    <mergeCell ref="S8:T8"/>
    <mergeCell ref="S9:T9"/>
    <mergeCell ref="S10:T10"/>
    <mergeCell ref="U8:V8"/>
    <mergeCell ref="U9:V9"/>
    <mergeCell ref="U10:V10"/>
    <mergeCell ref="W9:X9"/>
    <mergeCell ref="W10:X10"/>
    <mergeCell ref="AB8:AC8"/>
    <mergeCell ref="S5:T5"/>
    <mergeCell ref="W6:X6"/>
    <mergeCell ref="B6:C6"/>
    <mergeCell ref="D6:E6"/>
    <mergeCell ref="F6:G6"/>
    <mergeCell ref="H6:I6"/>
    <mergeCell ref="J6:K6"/>
    <mergeCell ref="AH8:AI8"/>
    <mergeCell ref="AH9:AI9"/>
    <mergeCell ref="AH5:AI5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J9:M9"/>
    <mergeCell ref="N9:Q9"/>
    <mergeCell ref="P7:Q7"/>
    <mergeCell ref="F23:G23"/>
    <mergeCell ref="F24:G24"/>
    <mergeCell ref="F25:G25"/>
    <mergeCell ref="D34:E34"/>
    <mergeCell ref="O33:P33"/>
    <mergeCell ref="O32:P32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M23:N23"/>
    <mergeCell ref="K23:L23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D36:E36"/>
    <mergeCell ref="D28:E28"/>
    <mergeCell ref="K35:L35"/>
    <mergeCell ref="F28:G28"/>
    <mergeCell ref="D29:G29"/>
    <mergeCell ref="F35:G35"/>
    <mergeCell ref="F41:G4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2:L32"/>
    <mergeCell ref="K34:L3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F39:G39"/>
    <mergeCell ref="O39:P39"/>
    <mergeCell ref="M38:N38"/>
    <mergeCell ref="B32:C32"/>
    <mergeCell ref="B8:E8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B35:C35"/>
    <mergeCell ref="B36:C36"/>
    <mergeCell ref="D33:E33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54</v>
      </c>
      <c r="B1" s="7"/>
      <c r="C1" s="7"/>
    </row>
    <row r="2" spans="1:12">
      <c r="A2" s="7" t="s">
        <v>32</v>
      </c>
      <c r="B2" s="7">
        <v>1</v>
      </c>
      <c r="C2" s="7">
        <v>1</v>
      </c>
    </row>
    <row r="3" spans="1:12">
      <c r="A3" s="7" t="s">
        <v>33</v>
      </c>
      <c r="B3" s="7">
        <v>2</v>
      </c>
      <c r="C3" s="7">
        <v>2</v>
      </c>
      <c r="I3" s="34">
        <f>Sheet1!B19</f>
        <v>44107</v>
      </c>
      <c r="J3" s="34">
        <f>Sheet1!K19</f>
        <v>44114</v>
      </c>
      <c r="K3" s="34">
        <f>Sheet1!B33</f>
        <v>44121</v>
      </c>
      <c r="L3" s="34">
        <f>Sheet1!K33</f>
        <v>44128</v>
      </c>
    </row>
    <row r="4" spans="1:12">
      <c r="A4" s="7" t="s">
        <v>34</v>
      </c>
      <c r="B4" s="7">
        <v>3</v>
      </c>
      <c r="C4" s="7">
        <v>3</v>
      </c>
      <c r="I4" s="34">
        <f>Sheet1!B20</f>
        <v>44108</v>
      </c>
      <c r="J4" s="34">
        <f>Sheet1!K20</f>
        <v>44115</v>
      </c>
      <c r="K4" s="34">
        <f>Sheet1!B34</f>
        <v>44122</v>
      </c>
      <c r="L4" s="34">
        <f>Sheet1!K34</f>
        <v>44129</v>
      </c>
    </row>
    <row r="5" spans="1:12">
      <c r="A5" s="7" t="s">
        <v>35</v>
      </c>
      <c r="B5" s="7">
        <v>4</v>
      </c>
      <c r="C5" s="7">
        <v>4</v>
      </c>
      <c r="I5" s="34">
        <f>Sheet1!B21</f>
        <v>44109</v>
      </c>
      <c r="J5" s="34">
        <f>Sheet1!K21</f>
        <v>44116</v>
      </c>
      <c r="K5" s="34">
        <f>Sheet1!B35</f>
        <v>44123</v>
      </c>
      <c r="L5" s="34">
        <f>Sheet1!K35</f>
        <v>44130</v>
      </c>
    </row>
    <row r="6" spans="1:12">
      <c r="A6" s="7"/>
      <c r="B6" s="7">
        <v>5</v>
      </c>
      <c r="C6" s="7">
        <v>5</v>
      </c>
      <c r="I6" s="34">
        <f>Sheet1!B22</f>
        <v>44110</v>
      </c>
      <c r="J6" s="34">
        <f>Sheet1!K22</f>
        <v>44117</v>
      </c>
      <c r="K6" s="34">
        <f>Sheet1!B36</f>
        <v>44124</v>
      </c>
      <c r="L6" s="34">
        <f>Sheet1!K36</f>
        <v>44131</v>
      </c>
    </row>
    <row r="7" spans="1:12">
      <c r="A7" s="7"/>
      <c r="B7" s="7">
        <v>6</v>
      </c>
      <c r="C7" s="7">
        <v>6</v>
      </c>
      <c r="I7" s="34">
        <f>Sheet1!B23</f>
        <v>44111</v>
      </c>
      <c r="J7" s="34">
        <f>Sheet1!K23</f>
        <v>44118</v>
      </c>
      <c r="K7" s="34">
        <f>Sheet1!B37</f>
        <v>44125</v>
      </c>
      <c r="L7" s="34">
        <f>Sheet1!K37</f>
        <v>44132</v>
      </c>
    </row>
    <row r="8" spans="1:12">
      <c r="A8" s="7"/>
      <c r="B8" s="7">
        <v>7</v>
      </c>
      <c r="C8" s="7">
        <v>7</v>
      </c>
      <c r="I8" s="34">
        <f>Sheet1!B24</f>
        <v>44112</v>
      </c>
      <c r="J8" s="34">
        <f>Sheet1!K24</f>
        <v>44119</v>
      </c>
      <c r="K8" s="34">
        <f>Sheet1!B38</f>
        <v>44126</v>
      </c>
      <c r="L8" s="34">
        <f>Sheet1!K38</f>
        <v>44133</v>
      </c>
    </row>
    <row r="9" spans="1:12">
      <c r="A9" s="7"/>
      <c r="B9" s="7">
        <v>8</v>
      </c>
      <c r="C9" s="7">
        <v>8</v>
      </c>
      <c r="I9" s="34"/>
    </row>
    <row r="10" spans="1:12">
      <c r="A10" s="7"/>
      <c r="B10" s="7" t="s">
        <v>38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3</vt:lpstr>
      <vt:lpstr>Sheet1 (3)</vt:lpstr>
      <vt:lpstr>Sheet1 (2)</vt:lpstr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'3'!Print_Area</vt:lpstr>
      <vt:lpstr>Sheet1!Print_Area</vt:lpstr>
      <vt:lpstr>'Sheet1 (2)'!Print_Area</vt:lpstr>
      <vt:lpstr>'Sheet1 (3)'!Print_Area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2021-05-30T16:53:40Z</dcterms:modified>
</cp:coreProperties>
</file>