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Sheet2" sheetId="1" r:id="rId1"/>
  </sheets>
  <calcPr calcId="144525"/>
</workbook>
</file>

<file path=xl/calcChain.xml><?xml version="1.0" encoding="utf-8"?>
<calcChain xmlns="http://schemas.openxmlformats.org/spreadsheetml/2006/main">
  <c r="D44" i="1" l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29" i="1"/>
  <c r="D26" i="1"/>
  <c r="D25" i="1"/>
  <c r="D24" i="1"/>
  <c r="D23" i="1"/>
  <c r="D22" i="1"/>
  <c r="D21" i="1"/>
  <c r="D20" i="1"/>
  <c r="D19" i="1"/>
  <c r="D18" i="1"/>
  <c r="D17" i="1"/>
  <c r="D16" i="1"/>
  <c r="D13" i="1"/>
  <c r="D12" i="1"/>
  <c r="D11" i="1"/>
  <c r="D10" i="1"/>
  <c r="D9" i="1"/>
  <c r="D8" i="1"/>
  <c r="D7" i="1"/>
  <c r="D45" i="1" l="1"/>
  <c r="D27" i="1"/>
  <c r="D14" i="1"/>
  <c r="D46" i="1" l="1"/>
  <c r="D47" i="1" s="1"/>
  <c r="E5" i="1" s="1"/>
</calcChain>
</file>

<file path=xl/sharedStrings.xml><?xml version="1.0" encoding="utf-8"?>
<sst xmlns="http://schemas.openxmlformats.org/spreadsheetml/2006/main" count="90" uniqueCount="77">
  <si>
    <t>هەگبەی مامۆستا بۆ ساڵی ئەكادیمی 2021-2022</t>
  </si>
  <si>
    <t>بەش:</t>
  </si>
  <si>
    <t>بڕگەكان</t>
  </si>
  <si>
    <t>خاڵ</t>
  </si>
  <si>
    <t>تەنها ئێرە
پڕ دەكرێتەوە</t>
  </si>
  <si>
    <t>خاڵی هەژماركراو</t>
  </si>
  <si>
    <t>ھەڵسەنگاندنی كۆتایی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</si>
  <si>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</si>
  <si>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</si>
  <si>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</si>
  <si>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</si>
  <si>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نووسراوی (پیرۆزبایی) به ‌سوپاس وپێزانین هه‌ژمار ناكرێت</t>
  </si>
  <si>
    <t>سوپاس و پێزانین/ لەسەر ئاستی كۆلێژ</t>
  </si>
  <si>
    <t>نووسراوی ڕێزلێنان بەومەرجەی لەبواری پسپۆری مامۆستا بێت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</si>
  <si>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</si>
  <si>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</si>
  <si>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</si>
  <si>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</si>
  <si>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</si>
  <si>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</si>
  <si>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</si>
  <si>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</si>
  <si>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</si>
  <si>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</si>
  <si>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</si>
  <si>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</si>
  <si>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</si>
  <si>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</si>
  <si>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</si>
  <si>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</si>
  <si>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</si>
  <si>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>بۆ سەرپەرشتی كردنی نامەی ماستەر 3 خاڵ، بۆ سەرپەرشتی كردنی دكتۆرا 4 خاڵ، بۆ دبلۆمی باڵا 2خاڵ بۆ مامۆستا هەژماردەكرێ</t>
  </si>
  <si>
    <t xml:space="preserve"> سەرپەرشتیاری خوێندنی باڵا (تێزی دكتۆرا)</t>
  </si>
  <si>
    <t>ژمارەی ئەو سیمینارانەی ئەمساڵ پێشكەشی كردوون(بەشێوەی ئاسایی یان ئۆنلاین)</t>
  </si>
  <si>
    <t>تەنها ژمارەی ئەو سیمینارانە دەنووسرێت كە مامۆستا خۆی ئەنجامی داون بۆ هەر سیمینارێك 3خاڵ هەژمار دەكرێ</t>
  </si>
  <si>
    <t>ئامادەبوون لە سیمینار/ وێركشۆپ/سیمپۆزیۆم (بەشێوەی ئاسایی یان ئۆنلاین)</t>
  </si>
  <si>
    <t>بۆ بەشداریكردن لە 2چالاكی  تەنها 1خاڵ بۆ مامۆستا هەژمار دەكرێت، تاوەكو 10چالاكی هەژمار دەكرێ.</t>
  </si>
  <si>
    <t>پرزێنتەیشنی ئەو بابەتانەی ئەمساڵ گوتویەتییەوە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</si>
  <si>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</si>
  <si>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</si>
  <si>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كۆرسبووكی بابەتەكانی پێشكەش بە دڵنیایی جۆریی بەش كردبێ و لەسەر وێبسایتی خۆی ئەپلۆدی كردبێ 6 خاڵی پێ دەدرێت</t>
  </si>
  <si>
    <t>هاوكاری مامۆستا و لیژنەی دڵنیایی جۆریی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</si>
  <si>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</si>
  <si>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 xml:space="preserve">هەڵسەنگاندنی زانستی </t>
  </si>
  <si>
    <t>ژمارەی ئەو كۆنفرانسانەی كە بەشداری تێدا كردووه بەبێ توێژینەوە(كەمپەس یان ئۆنلاین)</t>
  </si>
  <si>
    <t>لێرە ژمارەی هەموو ئەو كۆنفرانسانە دەنووسیت كە بەشداریت لێكردووە چ كۆنفرانسی ناوەخۆیی بێت یاخود لەدەرەوە</t>
  </si>
  <si>
    <t>ژمارەی ئەو تۆژینەوانەی لە كۆنفرانسەكانی ناوخۆ بڵاوبووەتەوە</t>
  </si>
  <si>
    <t>بۆ بڵاوكردنەوەی توێژینەوە لە كۆنفرانسی ناوخۆ بۆ هەر توێژینەوەیەك 3 خاڵ بۆ مامۆستا هەژمار دەكرێت</t>
  </si>
  <si>
    <t>ژمارەی ئەو تۆژینەوانەی لە كۆنفرانسەكانی دەرەوە بڵاوبووەتەوە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</si>
  <si>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</si>
  <si>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گۆڤارەكانی ناوخۆ پەسەند یان بڵاوی 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</si>
  <si>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</si>
  <si>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</si>
  <si>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</si>
  <si>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</si>
  <si>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</si>
  <si>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</si>
  <si>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</si>
  <si>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</si>
  <si>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</si>
  <si>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</si>
  <si>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</si>
  <si>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بەشداربوو(بەشێوەی ئاسایی یان ئۆنلاین)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</si>
  <si>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</si>
  <si>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</si>
  <si>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</si>
  <si>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دەنووسرێت، لەدوو چالاكی خۆبەخشی زیاتر هەژمار ناكرێت.</t>
  </si>
  <si>
    <t>كتێبی بڵاوكراوە(ئەكادیمی و نائەكادیمی) بەومەرجەی لۆگۆی زانكۆ لەسەر بەرگ دانرابێت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</si>
  <si>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</si>
  <si>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</si>
  <si>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</si>
  <si>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بڵاوكردنەوەی توێژینەوە لە گۆڤارێك كە Impact factorی هەبێت ئیندێكس كرابێت كلاریڤەیت/سكۆپەس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</si>
  <si>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</si>
  <si>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</si>
  <si>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</si>
  <si>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نازناوی زانستی: پڕۆفیسۆری یاریدەر</t>
  </si>
  <si>
    <t>ناوی مامۆستا: د. مزگین عەبدورەحمان ئەحمەد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</si>
</sst>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Arial"/>
    </font>
    <font>
      <sz val="22"/>
      <name val="Unikurd jino"/>
    </font>
    <font>
      <sz val="11"/>
      <name val="Arial"/>
    </font>
    <font>
      <b/>
      <sz val="16"/>
      <color rgb="FF000000"/>
      <name val="Times New Roman"/>
    </font>
    <font>
      <b/>
      <sz val="14"/>
      <name val="Arial"/>
    </font>
    <font>
      <sz val="14"/>
      <name val="Arial"/>
    </font>
    <font>
      <b/>
      <sz val="14"/>
      <color rgb="FF000000"/>
      <name val="Times New Roman"/>
    </font>
    <font>
      <b/>
      <sz val="14"/>
      <name val="Times New Roman"/>
    </font>
    <font>
      <b/>
      <sz val="12"/>
      <name val="Arial"/>
    </font>
    <font>
      <b/>
      <sz val="11"/>
      <name val="Arial"/>
    </font>
    <font>
      <b/>
      <sz val="12"/>
      <color rgb="FF000000"/>
      <name val="Times New Roman"/>
    </font>
    <font>
      <b/>
      <sz val="13"/>
      <color rgb="FF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ABF8F"/>
        <bgColor rgb="FFFABF8F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0" fillId="0" borderId="0" xfId="0" applyFont="1"/>
    <xf numFmtId="0" fontId="3" fillId="2" borderId="2" xfId="0" applyFont="1" applyFill="1" applyBorder="1" applyAlignment="1">
      <alignment horizontal="right" vertical="center" wrapText="1"/>
    </xf>
    <xf numFmtId="0" fontId="9" fillId="0" borderId="0" xfId="0" applyFont="1"/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/>
    </xf>
    <xf numFmtId="0" fontId="8" fillId="6" borderId="1" xfId="0" applyFont="1" applyFill="1" applyBorder="1" applyAlignment="1">
      <alignment horizontal="right"/>
    </xf>
    <xf numFmtId="0" fontId="5" fillId="7" borderId="2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8" borderId="1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/>
    </xf>
    <xf numFmtId="0" fontId="5" fillId="8" borderId="2" xfId="0" applyFont="1" applyFill="1" applyBorder="1" applyAlignment="1">
      <alignment horizontal="right" vertical="center"/>
    </xf>
    <xf numFmtId="0" fontId="0" fillId="9" borderId="1" xfId="0" applyFont="1" applyFill="1" applyBorder="1" applyAlignment="1">
      <alignment horizontal="right" vertical="center"/>
    </xf>
    <xf numFmtId="0" fontId="6" fillId="8" borderId="6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9" borderId="9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0</xdr:row>
      <xdr:rowOff>47625</xdr:rowOff>
    </xdr:from>
    <xdr:ext cx="2638425" cy="1200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rightToLeft="1" tabSelected="1" topLeftCell="A29" workbookViewId="0">
      <selection activeCell="C53" sqref="C53"/>
    </sheetView>
  </sheetViews>
  <sheetFormatPr defaultColWidth="14.375" defaultRowHeight="15" customHeight="1"/>
  <cols>
    <col min="1" max="1" width="77.375" customWidth="1"/>
    <col min="2" max="2" width="6.625" hidden="1" customWidth="1"/>
    <col min="3" max="3" width="11.625" customWidth="1"/>
    <col min="4" max="4" width="15.125" customWidth="1"/>
    <col min="5" max="5" width="17.625" customWidth="1"/>
    <col min="6" max="12" width="9" customWidth="1"/>
  </cols>
  <sheetData>
    <row r="1" spans="1:12" ht="42.75" customHeight="1">
      <c r="A1" s="36" t="s">
        <v>0</v>
      </c>
      <c r="B1" s="37"/>
      <c r="C1" s="37"/>
      <c r="D1" s="5"/>
      <c r="E1" s="6"/>
      <c r="F1" s="6"/>
      <c r="G1" s="1"/>
      <c r="H1" s="1"/>
      <c r="I1" s="1"/>
      <c r="J1" s="1"/>
      <c r="K1" s="1"/>
      <c r="L1" s="1"/>
    </row>
    <row r="2" spans="1:12" ht="26.25" customHeight="1">
      <c r="A2" s="2" t="s">
        <v>76</v>
      </c>
      <c r="B2" s="2" t="s">
        <v>1</v>
      </c>
      <c r="C2" s="7"/>
      <c r="D2" s="7"/>
      <c r="E2" s="6"/>
      <c r="F2" s="6"/>
      <c r="G2" s="1"/>
      <c r="H2" s="1"/>
      <c r="I2" s="1"/>
      <c r="J2" s="1"/>
      <c r="K2" s="1"/>
      <c r="L2" s="1"/>
    </row>
    <row r="3" spans="1:12" ht="14.25" customHeight="1">
      <c r="A3" s="2" t="s">
        <v>75</v>
      </c>
      <c r="B3" s="8"/>
      <c r="C3" s="9"/>
      <c r="D3" s="9"/>
      <c r="E3" s="5"/>
      <c r="F3" s="6"/>
      <c r="G3" s="1"/>
      <c r="H3" s="1"/>
      <c r="I3" s="1"/>
      <c r="J3" s="1"/>
      <c r="K3" s="1"/>
      <c r="L3" s="1"/>
    </row>
    <row r="4" spans="1:12" ht="36.75" customHeight="1">
      <c r="A4" s="10" t="s">
        <v>2</v>
      </c>
      <c r="B4" s="10" t="s">
        <v>3</v>
      </c>
      <c r="C4" s="11" t="s">
        <v>4</v>
      </c>
      <c r="D4" s="12" t="s">
        <v>5</v>
      </c>
      <c r="E4" s="13" t="s">
        <v>6</v>
      </c>
      <c r="F4" s="6"/>
      <c r="G4" s="1"/>
      <c r="H4" s="1"/>
      <c r="I4" s="1"/>
      <c r="J4" s="1"/>
      <c r="K4" s="1"/>
      <c r="L4" s="1"/>
    </row>
    <row r="5" spans="1:12" ht="14.25" customHeight="1">
      <c r="A5" s="14" t="s">
        <v>7</v>
      </c>
      <c r="B5" s="15"/>
      <c r="C5" s="16"/>
      <c r="D5" s="16"/>
      <c r="E5" s="17">
        <f>D47</f>
        <v>5</v>
      </c>
      <c r="F5" s="6"/>
      <c r="G5" s="1"/>
      <c r="H5" s="1"/>
      <c r="I5" s="1"/>
      <c r="J5" s="1"/>
      <c r="K5" s="1"/>
      <c r="L5" s="1"/>
    </row>
    <row r="6" spans="1:12" ht="28.5" customHeight="1">
      <c r="A6" s="10" t="s">
        <v>8</v>
      </c>
      <c r="B6" s="10">
        <v>8</v>
      </c>
      <c r="C6" s="18">
        <v>0</v>
      </c>
      <c r="D6" s="19"/>
      <c r="E6" s="6"/>
      <c r="F6" s="6"/>
      <c r="G6" s="1"/>
      <c r="H6" s="1"/>
      <c r="I6" s="1"/>
      <c r="J6" s="1"/>
      <c r="K6" s="1"/>
      <c r="L6" s="1"/>
    </row>
    <row r="7" spans="1:12" ht="14.25" customHeight="1">
      <c r="A7" s="10" t="s">
        <v>9</v>
      </c>
      <c r="B7" s="10">
        <v>6</v>
      </c>
      <c r="C7" s="18">
        <v>1</v>
      </c>
      <c r="D7" s="19">
        <f t="shared" ref="D7:D10" si="0">C7*B7</f>
        <v>6</v>
      </c>
      <c r="E7" s="6"/>
      <c r="F7" s="6"/>
      <c r="G7" s="1"/>
      <c r="H7" s="1"/>
      <c r="I7" s="1"/>
      <c r="J7" s="1"/>
      <c r="K7" s="1"/>
      <c r="L7" s="1"/>
    </row>
    <row r="8" spans="1:12" ht="14.25" customHeight="1">
      <c r="A8" s="10" t="s">
        <v>10</v>
      </c>
      <c r="B8" s="10">
        <v>4</v>
      </c>
      <c r="C8" s="18">
        <v>3</v>
      </c>
      <c r="D8" s="19">
        <f t="shared" si="0"/>
        <v>12</v>
      </c>
      <c r="E8" s="20" t="s">
        <v>11</v>
      </c>
      <c r="F8" s="6"/>
      <c r="G8" s="1"/>
      <c r="H8" s="1"/>
      <c r="I8" s="1"/>
      <c r="J8" s="1"/>
      <c r="K8" s="1"/>
      <c r="L8" s="1"/>
    </row>
    <row r="9" spans="1:12" ht="14.25" customHeight="1">
      <c r="A9" s="10" t="s">
        <v>12</v>
      </c>
      <c r="B9" s="10">
        <v>3</v>
      </c>
      <c r="C9" s="18">
        <v>4</v>
      </c>
      <c r="D9" s="19">
        <f t="shared" si="0"/>
        <v>12</v>
      </c>
      <c r="E9" s="6"/>
      <c r="F9" s="6"/>
      <c r="G9" s="1"/>
      <c r="H9" s="1"/>
      <c r="I9" s="1"/>
      <c r="J9" s="1"/>
      <c r="K9" s="1"/>
      <c r="L9" s="1"/>
    </row>
    <row r="10" spans="1:12" ht="14.25" customHeight="1">
      <c r="A10" s="10" t="s">
        <v>13</v>
      </c>
      <c r="B10" s="10">
        <v>4</v>
      </c>
      <c r="C10" s="18">
        <v>2</v>
      </c>
      <c r="D10" s="19">
        <f t="shared" si="0"/>
        <v>8</v>
      </c>
      <c r="E10" s="6"/>
      <c r="F10" s="6"/>
      <c r="G10" s="1"/>
      <c r="H10" s="1"/>
      <c r="I10" s="1"/>
      <c r="J10" s="1"/>
      <c r="K10" s="1"/>
      <c r="L10" s="1"/>
    </row>
    <row r="11" spans="1:12" ht="14.25" customHeight="1">
      <c r="A11" s="10" t="s">
        <v>14</v>
      </c>
      <c r="B11" s="10">
        <v>5</v>
      </c>
      <c r="C11" s="18">
        <v>0</v>
      </c>
      <c r="D11" s="19">
        <f>IF(C11=0, 5,  0)</f>
        <v>5</v>
      </c>
      <c r="E11" s="21" t="s">
        <v>15</v>
      </c>
      <c r="F11" s="6"/>
      <c r="G11" s="1"/>
      <c r="H11" s="1"/>
      <c r="I11" s="1"/>
      <c r="J11" s="1"/>
      <c r="K11" s="1"/>
      <c r="L11" s="1"/>
    </row>
    <row r="12" spans="1:12" ht="14.25" customHeight="1">
      <c r="A12" s="10" t="s">
        <v>16</v>
      </c>
      <c r="B12" s="10">
        <v>4</v>
      </c>
      <c r="C12" s="18"/>
      <c r="D12" s="19">
        <f t="shared" ref="D12:D13" si="1">C12</f>
        <v>0</v>
      </c>
      <c r="E12" s="21" t="s">
        <v>15</v>
      </c>
      <c r="F12" s="20" t="s">
        <v>17</v>
      </c>
      <c r="G12" s="1"/>
      <c r="H12" s="1"/>
      <c r="I12" s="1"/>
      <c r="J12" s="1"/>
      <c r="K12" s="1"/>
      <c r="L12" s="1"/>
    </row>
    <row r="13" spans="1:12" ht="14.25" customHeight="1">
      <c r="A13" s="10" t="s">
        <v>18</v>
      </c>
      <c r="B13" s="10">
        <v>6</v>
      </c>
      <c r="C13" s="18"/>
      <c r="D13" s="19">
        <f t="shared" si="1"/>
        <v>0</v>
      </c>
      <c r="E13" s="21" t="s">
        <v>15</v>
      </c>
      <c r="F13" s="20" t="s">
        <v>19</v>
      </c>
      <c r="G13" s="1"/>
      <c r="H13" s="1"/>
      <c r="I13" s="1"/>
      <c r="J13" s="1"/>
      <c r="K13" s="1"/>
      <c r="L13" s="1"/>
    </row>
    <row r="14" spans="1:12" ht="14.25" customHeight="1">
      <c r="A14" s="10" t="s">
        <v>20</v>
      </c>
      <c r="B14" s="10"/>
      <c r="C14" s="19"/>
      <c r="D14" s="19">
        <f>SUM(D6:D13)</f>
        <v>43</v>
      </c>
      <c r="E14" s="6"/>
      <c r="F14" s="6"/>
      <c r="G14" s="1"/>
      <c r="H14" s="1"/>
      <c r="I14" s="1"/>
      <c r="J14" s="1"/>
      <c r="K14" s="1"/>
      <c r="L14" s="1"/>
    </row>
    <row r="15" spans="1:12" ht="14.25" customHeight="1">
      <c r="A15" s="22" t="s">
        <v>21</v>
      </c>
      <c r="B15" s="22"/>
      <c r="C15" s="23"/>
      <c r="D15" s="23"/>
      <c r="E15" s="6"/>
      <c r="F15" s="6"/>
      <c r="G15" s="1"/>
      <c r="H15" s="1"/>
      <c r="I15" s="1"/>
      <c r="J15" s="1"/>
      <c r="K15" s="1"/>
      <c r="L15" s="1"/>
    </row>
    <row r="16" spans="1:12" ht="25.5" customHeight="1">
      <c r="A16" s="10" t="s">
        <v>22</v>
      </c>
      <c r="B16" s="10"/>
      <c r="C16" s="18">
        <v>6</v>
      </c>
      <c r="D16" s="19">
        <f>IF(C16&gt;0,C16+4,0)</f>
        <v>10</v>
      </c>
      <c r="E16" s="21" t="s">
        <v>15</v>
      </c>
      <c r="F16" s="20" t="s">
        <v>23</v>
      </c>
      <c r="G16" s="1"/>
      <c r="H16" s="1"/>
      <c r="I16" s="1"/>
      <c r="J16" s="1"/>
      <c r="K16" s="1"/>
      <c r="L16" s="1"/>
    </row>
    <row r="17" spans="1:12" ht="25.5" customHeight="1">
      <c r="A17" s="10" t="s">
        <v>24</v>
      </c>
      <c r="B17" s="10"/>
      <c r="C17" s="18">
        <v>1</v>
      </c>
      <c r="D17" s="19">
        <f>C17*3</f>
        <v>3</v>
      </c>
      <c r="E17" s="21" t="s">
        <v>15</v>
      </c>
      <c r="F17" s="20" t="s">
        <v>25</v>
      </c>
      <c r="G17" s="1"/>
      <c r="H17" s="1"/>
      <c r="I17" s="1"/>
      <c r="J17" s="1"/>
      <c r="K17" s="1"/>
      <c r="L17" s="1"/>
    </row>
    <row r="18" spans="1:12" ht="25.5" customHeight="1">
      <c r="A18" s="10" t="s">
        <v>26</v>
      </c>
      <c r="B18" s="10"/>
      <c r="C18" s="18"/>
      <c r="D18" s="19">
        <f>C18*2</f>
        <v>0</v>
      </c>
      <c r="E18" s="21" t="s">
        <v>15</v>
      </c>
      <c r="F18" s="20" t="s">
        <v>27</v>
      </c>
      <c r="G18" s="1"/>
      <c r="H18" s="1"/>
      <c r="I18" s="1"/>
      <c r="J18" s="1"/>
      <c r="K18" s="1"/>
      <c r="L18" s="1"/>
    </row>
    <row r="19" spans="1:12" ht="14.25" customHeight="1">
      <c r="A19" s="10" t="s">
        <v>28</v>
      </c>
      <c r="B19" s="10"/>
      <c r="C19" s="18">
        <v>3</v>
      </c>
      <c r="D19" s="19">
        <f>IF(C19=4, 5, C19)</f>
        <v>3</v>
      </c>
      <c r="E19" s="20" t="s">
        <v>29</v>
      </c>
      <c r="F19" s="6"/>
      <c r="G19" s="1"/>
      <c r="H19" s="1"/>
      <c r="I19" s="1"/>
      <c r="J19" s="1"/>
      <c r="K19" s="1"/>
      <c r="L19" s="1"/>
    </row>
    <row r="20" spans="1:12" ht="22.5" customHeight="1">
      <c r="A20" s="10" t="s">
        <v>30</v>
      </c>
      <c r="B20" s="10"/>
      <c r="C20" s="18">
        <v>3</v>
      </c>
      <c r="D20" s="19">
        <f>C20*3</f>
        <v>9</v>
      </c>
      <c r="E20" s="20" t="s">
        <v>31</v>
      </c>
      <c r="F20" s="6"/>
      <c r="G20" s="1"/>
      <c r="H20" s="1"/>
      <c r="I20" s="1"/>
      <c r="J20" s="1"/>
      <c r="K20" s="1"/>
      <c r="L20" s="1"/>
    </row>
    <row r="21" spans="1:12" ht="22.5" customHeight="1">
      <c r="A21" s="10" t="s">
        <v>32</v>
      </c>
      <c r="B21" s="10"/>
      <c r="C21" s="18">
        <v>1</v>
      </c>
      <c r="D21" s="19">
        <f>C21*4</f>
        <v>4</v>
      </c>
      <c r="E21" s="20"/>
      <c r="F21" s="6"/>
      <c r="G21" s="1"/>
      <c r="H21" s="1"/>
      <c r="I21" s="1"/>
      <c r="J21" s="1"/>
      <c r="K21" s="1"/>
      <c r="L21" s="1"/>
    </row>
    <row r="22" spans="1:12" ht="14.25" customHeight="1">
      <c r="A22" s="10" t="s">
        <v>33</v>
      </c>
      <c r="B22" s="10">
        <v>5</v>
      </c>
      <c r="C22" s="18">
        <v>4</v>
      </c>
      <c r="D22" s="19">
        <f>C22*3</f>
        <v>12</v>
      </c>
      <c r="E22" s="20" t="s">
        <v>34</v>
      </c>
      <c r="F22" s="6"/>
      <c r="G22" s="1"/>
      <c r="H22" s="1"/>
      <c r="I22" s="1"/>
      <c r="J22" s="1"/>
      <c r="K22" s="1"/>
      <c r="L22" s="1"/>
    </row>
    <row r="23" spans="1:12" ht="14.25" customHeight="1">
      <c r="A23" s="10" t="s">
        <v>35</v>
      </c>
      <c r="B23" s="10">
        <v>5</v>
      </c>
      <c r="C23" s="18">
        <v>10</v>
      </c>
      <c r="D23" s="19">
        <f>IF(C23=0, 0, C23*0.5)</f>
        <v>5</v>
      </c>
      <c r="E23" s="21" t="s">
        <v>15</v>
      </c>
      <c r="F23" s="20" t="s">
        <v>36</v>
      </c>
      <c r="G23" s="1"/>
      <c r="H23" s="1"/>
      <c r="I23" s="1"/>
      <c r="J23" s="1"/>
      <c r="K23" s="1"/>
      <c r="L23" s="1"/>
    </row>
    <row r="24" spans="1:12" ht="14.25" customHeight="1">
      <c r="A24" s="10" t="s">
        <v>37</v>
      </c>
      <c r="B24" s="10">
        <v>6</v>
      </c>
      <c r="C24" s="18">
        <v>0</v>
      </c>
      <c r="D24" s="19">
        <f t="shared" ref="D24:D26" si="2">C24</f>
        <v>0</v>
      </c>
      <c r="E24" s="21" t="s">
        <v>15</v>
      </c>
      <c r="F24" s="20" t="s">
        <v>38</v>
      </c>
      <c r="G24" s="1"/>
      <c r="H24" s="1"/>
      <c r="I24" s="1"/>
      <c r="J24" s="1"/>
      <c r="K24" s="1"/>
      <c r="L24" s="1"/>
    </row>
    <row r="25" spans="1:12" ht="14.25" customHeight="1">
      <c r="A25" s="10" t="s">
        <v>39</v>
      </c>
      <c r="B25" s="10">
        <v>6</v>
      </c>
      <c r="C25" s="18">
        <v>0</v>
      </c>
      <c r="D25" s="19">
        <f t="shared" si="2"/>
        <v>0</v>
      </c>
      <c r="E25" s="21" t="s">
        <v>15</v>
      </c>
      <c r="F25" s="20" t="s">
        <v>40</v>
      </c>
      <c r="G25" s="1"/>
      <c r="H25" s="1"/>
      <c r="I25" s="1"/>
      <c r="J25" s="1"/>
      <c r="K25" s="1"/>
      <c r="L25" s="1"/>
    </row>
    <row r="26" spans="1:12" ht="14.25" customHeight="1">
      <c r="A26" s="10" t="s">
        <v>41</v>
      </c>
      <c r="B26" s="10">
        <v>6</v>
      </c>
      <c r="C26" s="18"/>
      <c r="D26" s="19">
        <f t="shared" si="2"/>
        <v>0</v>
      </c>
      <c r="E26" s="21" t="s">
        <v>15</v>
      </c>
      <c r="F26" s="20" t="s">
        <v>42</v>
      </c>
      <c r="G26" s="1"/>
      <c r="H26" s="1"/>
      <c r="I26" s="1"/>
      <c r="J26" s="1"/>
      <c r="K26" s="1"/>
      <c r="L26" s="1"/>
    </row>
    <row r="27" spans="1:12" ht="14.25" customHeight="1">
      <c r="A27" s="10" t="s">
        <v>20</v>
      </c>
      <c r="B27" s="10"/>
      <c r="C27" s="19"/>
      <c r="D27" s="19">
        <f>SUM(D16:D26)</f>
        <v>46</v>
      </c>
      <c r="E27" s="6"/>
      <c r="F27" s="6"/>
      <c r="G27" s="1"/>
      <c r="H27" s="1"/>
      <c r="I27" s="1"/>
      <c r="J27" s="1"/>
      <c r="K27" s="1"/>
      <c r="L27" s="1"/>
    </row>
    <row r="28" spans="1:12" ht="14.25" customHeight="1">
      <c r="A28" s="22" t="s">
        <v>43</v>
      </c>
      <c r="B28" s="24"/>
      <c r="C28" s="23"/>
      <c r="D28" s="23"/>
      <c r="E28" s="20"/>
      <c r="F28" s="6"/>
      <c r="G28" s="1"/>
      <c r="H28" s="1"/>
      <c r="I28" s="1"/>
      <c r="J28" s="1"/>
      <c r="K28" s="1"/>
      <c r="L28" s="1"/>
    </row>
    <row r="29" spans="1:12" ht="14.25" customHeight="1">
      <c r="A29" s="10" t="s">
        <v>44</v>
      </c>
      <c r="B29" s="10">
        <v>4</v>
      </c>
      <c r="C29" s="18">
        <v>2</v>
      </c>
      <c r="D29" s="19">
        <f>C29*2</f>
        <v>4</v>
      </c>
      <c r="E29" s="20" t="s">
        <v>45</v>
      </c>
      <c r="F29" s="6"/>
      <c r="G29" s="1"/>
      <c r="H29" s="1"/>
      <c r="I29" s="1"/>
      <c r="J29" s="1"/>
      <c r="K29" s="1"/>
      <c r="L29" s="1"/>
    </row>
    <row r="30" spans="1:12" ht="14.25" customHeight="1">
      <c r="A30" s="10" t="s">
        <v>46</v>
      </c>
      <c r="B30" s="10">
        <v>3</v>
      </c>
      <c r="C30" s="18">
        <v>0</v>
      </c>
      <c r="D30" s="19">
        <v>1</v>
      </c>
      <c r="E30" s="20" t="s">
        <v>47</v>
      </c>
      <c r="F30" s="6"/>
      <c r="G30" s="1"/>
      <c r="H30" s="1"/>
      <c r="I30" s="1"/>
      <c r="J30" s="1"/>
      <c r="K30" s="1"/>
      <c r="L30" s="1"/>
    </row>
    <row r="31" spans="1:12" ht="14.25" customHeight="1">
      <c r="A31" s="10" t="s">
        <v>48</v>
      </c>
      <c r="B31" s="10">
        <v>5</v>
      </c>
      <c r="C31" s="18">
        <v>1</v>
      </c>
      <c r="D31" s="19">
        <f>C31*5</f>
        <v>5</v>
      </c>
      <c r="E31" s="20" t="s">
        <v>49</v>
      </c>
      <c r="F31" s="6"/>
      <c r="G31" s="1"/>
      <c r="H31" s="1"/>
      <c r="I31" s="1"/>
      <c r="J31" s="1"/>
      <c r="K31" s="1"/>
      <c r="L31" s="3"/>
    </row>
    <row r="32" spans="1:12" ht="23.25" customHeight="1">
      <c r="A32" s="25" t="s">
        <v>50</v>
      </c>
      <c r="B32" s="10">
        <v>3</v>
      </c>
      <c r="C32" s="18">
        <v>4</v>
      </c>
      <c r="D32" s="19">
        <f>C32*3</f>
        <v>12</v>
      </c>
      <c r="E32" s="20" t="s">
        <v>51</v>
      </c>
      <c r="F32" s="6"/>
      <c r="G32" s="1"/>
      <c r="H32" s="1"/>
      <c r="I32" s="1"/>
      <c r="J32" s="1"/>
      <c r="K32" s="1"/>
      <c r="L32" s="1"/>
    </row>
    <row r="33" spans="1:12" ht="14.25" customHeight="1">
      <c r="A33" s="10" t="s">
        <v>52</v>
      </c>
      <c r="B33" s="10">
        <v>4</v>
      </c>
      <c r="C33" s="18">
        <v>0</v>
      </c>
      <c r="D33" s="19">
        <f>C33</f>
        <v>0</v>
      </c>
      <c r="E33" s="20" t="s">
        <v>53</v>
      </c>
      <c r="F33" s="6"/>
      <c r="G33" s="1"/>
      <c r="H33" s="1"/>
      <c r="I33" s="1"/>
      <c r="J33" s="1"/>
      <c r="K33" s="1"/>
      <c r="L33" s="1"/>
    </row>
    <row r="34" spans="1:12" ht="14.25" customHeight="1">
      <c r="A34" s="10" t="s">
        <v>54</v>
      </c>
      <c r="B34" s="10">
        <v>2</v>
      </c>
      <c r="C34" s="18">
        <v>2</v>
      </c>
      <c r="D34" s="19">
        <f>C34*2</f>
        <v>4</v>
      </c>
      <c r="E34" s="20" t="s">
        <v>55</v>
      </c>
      <c r="F34" s="6"/>
      <c r="G34" s="1"/>
      <c r="H34" s="1"/>
      <c r="I34" s="1"/>
      <c r="J34" s="1"/>
      <c r="K34" s="1"/>
      <c r="L34" s="1"/>
    </row>
    <row r="35" spans="1:12" ht="14.25" customHeight="1">
      <c r="A35" s="10" t="s">
        <v>56</v>
      </c>
      <c r="B35" s="10">
        <v>3</v>
      </c>
      <c r="C35" s="18"/>
      <c r="D35" s="19">
        <f>C35*3</f>
        <v>0</v>
      </c>
      <c r="E35" s="20" t="s">
        <v>57</v>
      </c>
      <c r="F35" s="6"/>
      <c r="G35" s="1"/>
      <c r="H35" s="1"/>
      <c r="I35" s="1"/>
      <c r="J35" s="1"/>
      <c r="K35" s="1"/>
      <c r="L35" s="1"/>
    </row>
    <row r="36" spans="1:12" ht="14.25" customHeight="1">
      <c r="A36" s="10" t="s">
        <v>58</v>
      </c>
      <c r="B36" s="10"/>
      <c r="C36" s="18"/>
      <c r="D36" s="19">
        <f>IF(C36=1,4,IF(C36=2,5,0))</f>
        <v>0</v>
      </c>
      <c r="E36" s="20" t="s">
        <v>59</v>
      </c>
      <c r="F36" s="6"/>
      <c r="G36" s="1"/>
      <c r="H36" s="1"/>
      <c r="I36" s="1"/>
      <c r="J36" s="1"/>
      <c r="K36" s="1"/>
      <c r="L36" s="1"/>
    </row>
    <row r="37" spans="1:12" ht="14.25" customHeight="1">
      <c r="A37" s="10" t="s">
        <v>60</v>
      </c>
      <c r="B37" s="10">
        <v>2</v>
      </c>
      <c r="C37" s="18"/>
      <c r="D37" s="19">
        <f>C37*3</f>
        <v>0</v>
      </c>
      <c r="E37" s="20" t="s">
        <v>61</v>
      </c>
      <c r="F37" s="6"/>
      <c r="G37" s="1"/>
      <c r="H37" s="1"/>
      <c r="I37" s="1"/>
      <c r="J37" s="1"/>
      <c r="K37" s="1"/>
      <c r="L37" s="1"/>
    </row>
    <row r="38" spans="1:12" ht="14.25" customHeight="1">
      <c r="A38" s="10" t="s">
        <v>62</v>
      </c>
      <c r="B38" s="10">
        <v>3</v>
      </c>
      <c r="C38" s="18"/>
      <c r="D38" s="19">
        <f>C38*2</f>
        <v>0</v>
      </c>
      <c r="E38" s="20" t="s">
        <v>63</v>
      </c>
      <c r="F38" s="6"/>
      <c r="G38" s="1"/>
      <c r="H38" s="1"/>
      <c r="I38" s="1"/>
      <c r="J38" s="1"/>
      <c r="K38" s="1"/>
      <c r="L38" s="1"/>
    </row>
    <row r="39" spans="1:12" ht="24.75" customHeight="1">
      <c r="A39" s="26" t="s">
        <v>64</v>
      </c>
      <c r="B39" s="10"/>
      <c r="C39" s="18"/>
      <c r="D39" s="19">
        <f>IF(C39=0,0,IF(C39&gt;=1,10,0))</f>
        <v>0</v>
      </c>
      <c r="E39" s="20"/>
      <c r="F39" s="6"/>
      <c r="G39" s="1"/>
      <c r="H39" s="1"/>
      <c r="I39" s="1"/>
      <c r="J39" s="1"/>
      <c r="K39" s="1"/>
      <c r="L39" s="1"/>
    </row>
    <row r="40" spans="1:12" ht="14.25" customHeight="1">
      <c r="A40" s="10" t="s">
        <v>65</v>
      </c>
      <c r="B40" s="10">
        <v>6</v>
      </c>
      <c r="C40" s="18">
        <v>2</v>
      </c>
      <c r="D40" s="19">
        <f>IF(C40=0,0,IF(C40=1,3,IF(C40=2,6)))</f>
        <v>6</v>
      </c>
      <c r="E40" s="20" t="s">
        <v>66</v>
      </c>
      <c r="F40" s="6"/>
      <c r="G40" s="1"/>
      <c r="H40" s="1"/>
      <c r="I40" s="1"/>
      <c r="J40" s="1"/>
      <c r="K40" s="1"/>
      <c r="L40" s="1"/>
    </row>
    <row r="41" spans="1:12" ht="14.25" customHeight="1">
      <c r="A41" s="10" t="s">
        <v>67</v>
      </c>
      <c r="B41" s="10">
        <v>10</v>
      </c>
      <c r="C41" s="18"/>
      <c r="D41" s="19">
        <f>C41*5</f>
        <v>0</v>
      </c>
      <c r="E41" s="20" t="s">
        <v>68</v>
      </c>
      <c r="F41" s="6"/>
      <c r="G41" s="1"/>
      <c r="H41" s="1"/>
      <c r="I41" s="1"/>
      <c r="J41" s="1"/>
      <c r="K41" s="1"/>
      <c r="L41" s="1"/>
    </row>
    <row r="42" spans="1:12" ht="14.25" customHeight="1">
      <c r="A42" s="10" t="s">
        <v>69</v>
      </c>
      <c r="B42" s="10">
        <v>10</v>
      </c>
      <c r="C42" s="18"/>
      <c r="D42" s="19">
        <f t="shared" ref="D42:D44" si="3">C42*10</f>
        <v>0</v>
      </c>
      <c r="E42" s="20" t="s">
        <v>70</v>
      </c>
      <c r="F42" s="6"/>
      <c r="G42" s="1"/>
      <c r="H42" s="1"/>
      <c r="I42" s="1"/>
      <c r="J42" s="1"/>
      <c r="K42" s="1"/>
      <c r="L42" s="1"/>
    </row>
    <row r="43" spans="1:12" ht="14.25" customHeight="1">
      <c r="A43" s="26" t="s">
        <v>71</v>
      </c>
      <c r="B43" s="10">
        <v>10</v>
      </c>
      <c r="C43" s="18"/>
      <c r="D43" s="19">
        <f t="shared" si="3"/>
        <v>0</v>
      </c>
      <c r="E43" s="20" t="s">
        <v>70</v>
      </c>
      <c r="F43" s="6"/>
      <c r="G43" s="1"/>
      <c r="H43" s="1"/>
      <c r="I43" s="1"/>
      <c r="J43" s="1"/>
      <c r="K43" s="1"/>
      <c r="L43" s="1"/>
    </row>
    <row r="44" spans="1:12" ht="14.25" customHeight="1">
      <c r="A44" s="10" t="s">
        <v>72</v>
      </c>
      <c r="B44" s="10">
        <v>10</v>
      </c>
      <c r="C44" s="18"/>
      <c r="D44" s="19">
        <f t="shared" si="3"/>
        <v>0</v>
      </c>
      <c r="E44" s="20" t="s">
        <v>70</v>
      </c>
      <c r="F44" s="6"/>
      <c r="G44" s="1"/>
      <c r="H44" s="1"/>
      <c r="I44" s="1"/>
      <c r="J44" s="1"/>
      <c r="K44" s="1"/>
      <c r="L44" s="1"/>
    </row>
    <row r="45" spans="1:12" ht="14.25" customHeight="1">
      <c r="A45" s="10" t="s">
        <v>20</v>
      </c>
      <c r="B45" s="27"/>
      <c r="C45" s="19"/>
      <c r="D45" s="23">
        <f>SUM(D29:D44)</f>
        <v>32</v>
      </c>
      <c r="E45" s="20"/>
      <c r="F45" s="6"/>
      <c r="G45" s="1"/>
      <c r="H45" s="1"/>
      <c r="I45" s="1"/>
      <c r="J45" s="1"/>
      <c r="K45" s="1"/>
      <c r="L45" s="1"/>
    </row>
    <row r="46" spans="1:12" ht="14.25" customHeight="1">
      <c r="A46" s="30" t="s">
        <v>73</v>
      </c>
      <c r="B46" s="31"/>
      <c r="C46" s="32"/>
      <c r="D46" s="28">
        <f>D45+D27+D14</f>
        <v>121</v>
      </c>
      <c r="E46" s="6"/>
      <c r="F46" s="6"/>
      <c r="G46" s="1"/>
      <c r="H46" s="1"/>
      <c r="I46" s="1"/>
      <c r="J46" s="1"/>
      <c r="K46" s="1"/>
      <c r="L46" s="1"/>
    </row>
    <row r="47" spans="1:12" ht="14.25" customHeight="1">
      <c r="A47" s="33" t="s">
        <v>74</v>
      </c>
      <c r="B47" s="34"/>
      <c r="C47" s="35"/>
      <c r="D47" s="29">
        <f>IF(D46&gt;=100, (100*5/100), (D46*5/100))</f>
        <v>5</v>
      </c>
      <c r="E47" s="6"/>
      <c r="F47" s="6"/>
      <c r="G47" s="1"/>
      <c r="H47" s="1"/>
      <c r="I47" s="1"/>
      <c r="J47" s="1"/>
      <c r="K47" s="1"/>
      <c r="L47" s="1"/>
    </row>
    <row r="48" spans="1:12" ht="14.25" customHeight="1">
      <c r="A48" s="1"/>
      <c r="B48" s="1"/>
      <c r="C48" s="4"/>
      <c r="D48" s="4"/>
      <c r="E48" s="1"/>
      <c r="F48" s="1"/>
      <c r="G48" s="1"/>
      <c r="H48" s="1"/>
      <c r="I48" s="1"/>
      <c r="J48" s="1"/>
      <c r="K48" s="1"/>
      <c r="L48" s="1"/>
    </row>
    <row r="49" spans="1:12" ht="14.25" customHeight="1">
      <c r="A49" s="1"/>
      <c r="B49" s="1"/>
      <c r="C49" s="4"/>
      <c r="D49" s="4"/>
      <c r="E49" s="1"/>
      <c r="F49" s="1"/>
      <c r="G49" s="1"/>
      <c r="H49" s="1"/>
      <c r="I49" s="1"/>
      <c r="J49" s="1"/>
      <c r="K49" s="1"/>
      <c r="L49" s="1"/>
    </row>
    <row r="50" spans="1:12" ht="14.25" customHeight="1">
      <c r="A50" s="1"/>
      <c r="B50" s="1"/>
      <c r="C50" s="4"/>
      <c r="D50" s="4"/>
      <c r="E50" s="1"/>
      <c r="F50" s="1"/>
      <c r="G50" s="1"/>
      <c r="H50" s="1"/>
      <c r="I50" s="1"/>
      <c r="J50" s="1"/>
      <c r="K50" s="1"/>
      <c r="L50" s="1"/>
    </row>
    <row r="51" spans="1:12" ht="14.25" customHeight="1">
      <c r="A51" s="1"/>
      <c r="B51" s="1"/>
      <c r="C51" s="4"/>
      <c r="D51" s="4"/>
      <c r="E51" s="1"/>
      <c r="F51" s="1"/>
      <c r="G51" s="1"/>
      <c r="H51" s="1"/>
      <c r="I51" s="1"/>
      <c r="J51" s="1"/>
      <c r="K51" s="1"/>
      <c r="L51" s="1"/>
    </row>
    <row r="52" spans="1:12" ht="14.25" customHeight="1">
      <c r="A52" s="1"/>
      <c r="B52" s="1"/>
      <c r="C52" s="4"/>
      <c r="D52" s="4"/>
      <c r="E52" s="1"/>
      <c r="F52" s="1"/>
      <c r="G52" s="1"/>
      <c r="H52" s="1"/>
      <c r="I52" s="1"/>
      <c r="J52" s="1"/>
      <c r="K52" s="1"/>
      <c r="L52" s="1"/>
    </row>
    <row r="53" spans="1:12" ht="14.25" customHeight="1">
      <c r="A53" s="1"/>
      <c r="B53" s="1"/>
      <c r="C53" s="4"/>
      <c r="D53" s="4"/>
      <c r="E53" s="1"/>
      <c r="F53" s="1"/>
      <c r="G53" s="1"/>
      <c r="H53" s="1"/>
      <c r="I53" s="1"/>
      <c r="J53" s="1"/>
      <c r="K53" s="1"/>
      <c r="L53" s="1"/>
    </row>
    <row r="54" spans="1:12" ht="14.25" customHeight="1">
      <c r="A54" s="1"/>
      <c r="B54" s="1"/>
      <c r="C54" s="4"/>
      <c r="D54" s="4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4"/>
      <c r="D55" s="4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4"/>
      <c r="D56" s="4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4"/>
      <c r="D57" s="4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4"/>
      <c r="D58" s="4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4"/>
      <c r="D59" s="4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4"/>
      <c r="D60" s="4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4"/>
      <c r="D61" s="4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4"/>
      <c r="D62" s="4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4"/>
      <c r="D63" s="4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4"/>
      <c r="D64" s="4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4"/>
      <c r="D65" s="4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4"/>
      <c r="D66" s="4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4"/>
      <c r="D67" s="4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4"/>
      <c r="D68" s="4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4"/>
      <c r="D69" s="4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4"/>
      <c r="D70" s="4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4"/>
      <c r="D71" s="4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4"/>
      <c r="D72" s="4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4"/>
      <c r="D73" s="4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4"/>
      <c r="D74" s="4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4"/>
      <c r="D75" s="4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4"/>
      <c r="D76" s="4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4"/>
      <c r="D77" s="4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4"/>
      <c r="D78" s="4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4"/>
      <c r="D79" s="4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4"/>
      <c r="D80" s="4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4"/>
      <c r="D81" s="4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4"/>
      <c r="D82" s="4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4"/>
      <c r="D83" s="4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4"/>
      <c r="D84" s="4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4"/>
      <c r="D85" s="4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4"/>
      <c r="D86" s="4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4"/>
      <c r="D87" s="4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4"/>
      <c r="D88" s="4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4"/>
      <c r="D89" s="4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4"/>
      <c r="D90" s="4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4"/>
      <c r="D91" s="4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4"/>
      <c r="D92" s="4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4"/>
      <c r="D93" s="4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4"/>
      <c r="D94" s="4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4"/>
      <c r="D95" s="4"/>
      <c r="E95" s="1"/>
      <c r="F95" s="1"/>
      <c r="G95" s="1"/>
      <c r="H95" s="1"/>
      <c r="I95" s="1"/>
      <c r="J95" s="1"/>
      <c r="K95" s="1"/>
      <c r="L95" s="1"/>
    </row>
    <row r="96" spans="1:12" ht="14.25" customHeight="1">
      <c r="A96" s="1"/>
      <c r="B96" s="1"/>
      <c r="C96" s="4"/>
      <c r="D96" s="4"/>
      <c r="E96" s="1"/>
      <c r="F96" s="1"/>
      <c r="G96" s="1"/>
      <c r="H96" s="1"/>
      <c r="I96" s="1"/>
      <c r="J96" s="1"/>
      <c r="K96" s="1"/>
      <c r="L96" s="1"/>
    </row>
    <row r="97" spans="1:12" ht="14.25" customHeight="1">
      <c r="A97" s="1"/>
      <c r="B97" s="1"/>
      <c r="C97" s="4"/>
      <c r="D97" s="4"/>
      <c r="E97" s="1"/>
      <c r="F97" s="1"/>
      <c r="G97" s="1"/>
      <c r="H97" s="1"/>
      <c r="I97" s="1"/>
      <c r="J97" s="1"/>
      <c r="K97" s="1"/>
      <c r="L97" s="1"/>
    </row>
    <row r="98" spans="1:12" ht="14.25" customHeight="1">
      <c r="A98" s="1"/>
      <c r="B98" s="1"/>
      <c r="C98" s="4"/>
      <c r="D98" s="4"/>
      <c r="E98" s="1"/>
      <c r="F98" s="1"/>
      <c r="G98" s="1"/>
      <c r="H98" s="1"/>
      <c r="I98" s="1"/>
      <c r="J98" s="1"/>
      <c r="K98" s="1"/>
      <c r="L98" s="1"/>
    </row>
    <row r="99" spans="1:12" ht="14.25" customHeight="1">
      <c r="A99" s="1"/>
      <c r="B99" s="1"/>
      <c r="C99" s="4"/>
      <c r="D99" s="4"/>
      <c r="E99" s="1"/>
      <c r="F99" s="1"/>
      <c r="G99" s="1"/>
      <c r="H99" s="1"/>
      <c r="I99" s="1"/>
      <c r="J99" s="1"/>
      <c r="K99" s="1"/>
      <c r="L99" s="1"/>
    </row>
    <row r="100" spans="1:12" ht="14.25" customHeight="1">
      <c r="A100" s="1"/>
      <c r="B100" s="1"/>
      <c r="C100" s="4"/>
      <c r="D100" s="4"/>
      <c r="E100" s="1"/>
      <c r="F100" s="1"/>
      <c r="G100" s="1"/>
      <c r="H100" s="1"/>
      <c r="I100" s="1"/>
      <c r="J100" s="1"/>
      <c r="K100" s="1"/>
      <c r="L100" s="1"/>
    </row>
  </sheetData>
  <mergeCells count="3">
    <mergeCell ref="A46:C46"/>
    <mergeCell ref="A47:C47"/>
    <mergeCell ref="A1:C1"/>
  </mergeCells>
  <dataValidations count="8">
    <dataValidation type="decimal" allowBlank="1" showInputMessage="1" showErrorMessage="1" prompt="ژمارەكە هەڵەیە دەبێت لە نێوان 0 تاوەكو 10 بێت." sqref="C23">
      <formula1>0</formula1>
      <formula2>10</formula2>
    </dataValidation>
    <dataValidation type="decimal" allowBlank="1" showInputMessage="1" showErrorMessage="1" prompt="هەڵەیە، دەبێ ژمارەكە لەنێوان 0 هەتا 4 بێت" sqref="C6:C9 C12 C17:C21 C29 C33 C41:C43">
      <formula1>0</formula1>
      <formula2>4</formula2>
    </dataValidation>
    <dataValidation type="decimal" allowBlank="1" showInputMessage="1" showErrorMessage="1" prompt="هەڵەیە، دەبێ ژمارەكە لەنێوان 0 هەتا 6 بێت" sqref="C13 C16 C24:C26">
      <formula1>0</formula1>
      <formula2>6</formula2>
    </dataValidation>
    <dataValidation type="decimal" allowBlank="1" showInputMessage="1" showErrorMessage="1" prompt="ژمارەكە هەڵەیە دەبێت لە نێوان 0 تاوەكو 5 بێت." sqref="C22">
      <formula1>0</formula1>
      <formula2>5</formula2>
    </dataValidation>
    <dataValidation type="decimal" allowBlank="1" showInputMessage="1" showErrorMessage="1" prompt="هەڵەیە، دەبێ ژمارەكە لەنێوان 0 هەتا _x000a_2 بێت" sqref="C40">
      <formula1>0</formula1>
      <formula2>2</formula2>
    </dataValidation>
    <dataValidation type="decimal" allowBlank="1" showInputMessage="1" showErrorMessage="1" prompt="هەڵەیە، دەبێ ژمارەكە لەنێوان 0 هەتا 3 بێت" sqref="C10 C34:C38">
      <formula1>0</formula1>
      <formula2>3</formula2>
    </dataValidation>
    <dataValidation type="decimal" allowBlank="1" showInputMessage="1" showErrorMessage="1" prompt="هەڵەیە، دەبێ ژمارەكە لەنێوان 0 هەتا 1 بێت" sqref="C39 C44">
      <formula1>0</formula1>
      <formula2>1</formula2>
    </dataValidation>
    <dataValidation type="decimal" allowBlank="1" showInputMessage="1" showErrorMessage="1" prompt="هەڵەیە، دەبێ ژمارەكە لەنێوان 0 هەتا 5 بێت" sqref="C11 C30:C32">
      <formula1>0</formula1>
      <formula2>5</formula2>
    </dataValidation>
  </dataValidation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Maher</cp:lastModifiedBy>
  <dcterms:created xsi:type="dcterms:W3CDTF">2016-06-09T18:03:39Z</dcterms:created>
  <dcterms:modified xsi:type="dcterms:W3CDTF">2023-05-20T20:04:47Z</dcterms:modified>
</cp:coreProperties>
</file>