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6" i="5" s="1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<sst xmlns="http://schemas.openxmlformats.org/spreadsheetml/2006/main" count="205" uniqueCount="171">
  <si>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</si>
  <si>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</si>
  <si>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</si>
  <si>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</si>
  <si>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</si>
  <si>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</si>
  <si>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</si>
  <si>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</si>
  <si>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</si>
  <si>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</si>
  <si>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</si>
  <si>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</si>
  <si>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</si>
  <si>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</si>
  <si>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</si>
  <si>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</si>
  <si>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</si>
  <si>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</si>
  <si>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</si>
  <si>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</si>
  <si>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</si>
  <si>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</si>
  <si>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</si>
  <si>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</si>
  <si>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</si>
  <si>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</si>
  <si>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</si>
  <si>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</si>
  <si>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</si>
  <si>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</si>
  <si>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</si>
  <si>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</si>
  <si>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</si>
  <si>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</si>
  <si>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</si>
  <si>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</si>
  <si>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</si>
  <si>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</si>
  <si>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</si>
  <si>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</si>
  <si>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</si>
  <si>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</si>
  <si>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</si>
  <si>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</si>
  <si>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</si>
  <si>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</si>
  <si>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</si>
  <si>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</si>
  <si>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</si>
  <si>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</si>
  <si>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</si>
  <si>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</si>
  <si>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</si>
  <si>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</si>
  <si>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</si>
  <si>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</si>
  <si>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</si>
  <si>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</si>
  <si>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</si>
  <si>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</si>
  <si>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</si>
  <si>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</si>
  <si>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</si>
  <si>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</si>
  <si>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</si>
  <si>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</si>
  <si>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</si>
  <si>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</si>
  <si>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</si>
  <si>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</si>
  <si>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</si>
  <si>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</si>
  <si>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</si>
  <si>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</si>
  <si>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</si>
  <si>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</si>
  <si>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</si>
  <si>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</si>
  <si>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</si>
  <si>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</si>
  <si>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</si>
  <si>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</si>
  <si>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</si>
  <si>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</si>
  <si>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</si>
  <si>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</si>
  <si>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</si>
  <si>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</si>
  <si>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</si>
  <si>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</si>
  <si>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</si>
  <si>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</si>
  <si>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</si>
  <si>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</si>
  <si>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</si>
  <si>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</si>
  <si>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</si>
  <si>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</si>
  <si>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</si>
  <si>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</si>
  <si>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</si>
  <si>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</si>
  <si>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</si>
  <si>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</si>
  <si>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</si>
  <si>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</si>
  <si>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</si>
  <si>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</si>
  <si>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</si>
  <si>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</si>
  <si>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</si>
  <si>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</si>
  <si>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</si>
  <si>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</si>
  <si>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</si>
  <si>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</si>
  <si>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</si>
  <si>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</si>
  <si>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</si>
  <si>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</si>
  <si>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</si>
  <si>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</si>
  <si>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</si>
  <si>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</si>
  <si>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</si>
  <si>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</si>
  <si>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</si>
  <si>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</si>
  <si>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</si>
  <si>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</si>
  <si>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</si>
  <si>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</si>
  <si>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</si>
  <si>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</si>
  <si>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</si>
  <si>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</si>
  <si>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</si>
  <si>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</si>
  <si>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</si>
  <si>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</si>
  <si>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</si>
  <si>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</si>
  <si>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</si>
  <si>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</si>
  <si>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</si>
  <si>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</si>
  <si>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</si>
  <si>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</si>
  <si>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</si>
  <si>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</si>
  <si>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</si>
  <si>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</si>
  <si>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</si>
  <si>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</si>
  <si>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</si>
  <si>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</si>
  <si>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</si>
  <si>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</si>
  <si>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</si>
  <si>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</si>
  <si>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</si>
  <si>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</si>
  <si>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</si>
  <si>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</si>
  <si>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</si>
  <si>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</si>
  <si>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</si>
  <si>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</si>
  <si>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د.محمد عزیز سعید</t>
  </si>
  <si>
    <t>زانستی گشتی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</si>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</sst>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21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 applyProtection="1">
      <alignment horizontal="center" vertical="center"/>
    </xf>
    <xf numFmtId="164" fontId="11" fillId="16" borderId="4" xfId="0" applyNumberFormat="1" applyFont="1" applyFill="1" applyBorder="1" applyAlignment="1">
      <alignment horizontal="center"/>
    </xf>
    <xf numFmtId="164" fontId="11" fillId="16" borderId="4" xfId="0" applyNumberFormat="1" applyFont="1" applyFill="1" applyBorder="1" applyAlignment="1" applyProtection="1">
      <alignment horizontal="center"/>
    </xf>
    <xf numFmtId="164" fontId="18" fillId="23" borderId="10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D10" sqref="D10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5" t="s">
        <v>49</v>
      </c>
      <c r="B1" s="106"/>
      <c r="C1" s="107"/>
      <c r="D1" s="107"/>
      <c r="E1" s="107"/>
      <c r="F1" s="8"/>
      <c r="G1" s="102" t="s">
        <v>22</v>
      </c>
      <c r="H1" s="102"/>
    </row>
    <row r="2" spans="1:13" x14ac:dyDescent="0.25">
      <c r="A2" s="111" t="s">
        <v>44</v>
      </c>
      <c r="B2" s="112"/>
      <c r="C2" s="108" t="s">
        <v>168</v>
      </c>
      <c r="D2" s="109"/>
      <c r="E2" s="5" t="s">
        <v>10</v>
      </c>
      <c r="F2" s="11">
        <f>E67</f>
        <v>26</v>
      </c>
    </row>
    <row r="3" spans="1:13" x14ac:dyDescent="0.25">
      <c r="A3" s="111" t="s">
        <v>45</v>
      </c>
      <c r="B3" s="112"/>
      <c r="C3" s="108" t="s">
        <v>53</v>
      </c>
      <c r="D3" s="109"/>
      <c r="E3" s="5" t="s">
        <v>11</v>
      </c>
      <c r="F3" s="12">
        <f t="shared" ref="F3" si="0">E68</f>
        <v>122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11" t="s">
        <v>46</v>
      </c>
      <c r="B4" s="112"/>
      <c r="C4" s="108" t="s">
        <v>169</v>
      </c>
      <c r="D4" s="109"/>
      <c r="E4" s="5" t="s">
        <v>12</v>
      </c>
      <c r="F4" s="13">
        <f>IF(E69&gt;199,200, E69)</f>
        <v>148</v>
      </c>
    </row>
    <row r="5" spans="1:13" x14ac:dyDescent="0.25">
      <c r="A5" s="111" t="s">
        <v>47</v>
      </c>
      <c r="B5" s="112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16</v>
      </c>
      <c r="E7" s="25">
        <f>D7</f>
        <v>16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16</v>
      </c>
      <c r="F14" s="110"/>
      <c r="G14" s="110"/>
      <c r="H14" s="110"/>
      <c r="I14" s="110"/>
    </row>
    <row r="15" spans="1:13" ht="23.25" customHeight="1" x14ac:dyDescent="0.25">
      <c r="A15" s="113" t="s">
        <v>35</v>
      </c>
      <c r="B15" s="114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98">
        <v>5</v>
      </c>
      <c r="E16" s="25">
        <f t="shared" ref="E16:E19" si="3">D16*C16</f>
        <v>25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98">
        <v>5</v>
      </c>
      <c r="E18" s="26">
        <f t="shared" si="3"/>
        <v>10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35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13" t="s">
        <v>3</v>
      </c>
      <c r="B24" s="104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99">
        <v>2</v>
      </c>
      <c r="E32" s="25">
        <f t="shared" si="5"/>
        <v>6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99">
        <v>6</v>
      </c>
      <c r="E34" s="25">
        <f t="shared" si="5"/>
        <v>60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66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103" t="s">
        <v>24</v>
      </c>
      <c r="B39" s="104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98">
        <v>7</v>
      </c>
      <c r="E43" s="25">
        <f t="shared" si="7"/>
        <v>7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9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98">
        <v>1</v>
      </c>
      <c r="E45" s="25">
        <f t="shared" si="7"/>
        <v>3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12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103" t="s">
        <v>6</v>
      </c>
      <c r="B48" s="104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103" t="s">
        <v>9</v>
      </c>
      <c r="B58" s="104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100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100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100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100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100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26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122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148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21" activePane="bottomRight" state="frozen"/>
      <selection pane="topRight" activeCell="C1" sqref="C1"/>
      <selection pane="bottomLeft" activeCell="A5" sqref="A5"/>
      <selection pane="bottomRight" activeCell="C23" sqref="C23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20" t="s">
        <v>157</v>
      </c>
      <c r="B1" s="120"/>
      <c r="C1" s="120"/>
      <c r="D1" s="89"/>
    </row>
    <row r="2" spans="1:6" ht="26.25" customHeight="1" x14ac:dyDescent="0.25">
      <c r="A2" s="93" t="str">
        <f>"ناوی مامۆستا: "&amp;CAD!C2</f>
        <v>ناوی مامۆستا: د.محمد عزیز سعید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1.2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11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37.5" x14ac:dyDescent="0.25">
      <c r="A22" s="74" t="s">
        <v>130</v>
      </c>
      <c r="B22" s="72">
        <v>5</v>
      </c>
      <c r="C22" s="101">
        <v>6</v>
      </c>
      <c r="D22" s="70">
        <f>IF(C22=0, 0, C22*0.5)</f>
        <v>3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3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101">
        <v>2</v>
      </c>
      <c r="D31" s="70">
        <f>C31*2</f>
        <v>4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101">
        <v>3</v>
      </c>
      <c r="D35" s="70">
        <f>C35*2</f>
        <v>6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37.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10</v>
      </c>
      <c r="E41" s="68"/>
    </row>
    <row r="42" spans="1:5" ht="18.75" hidden="1" x14ac:dyDescent="0.25">
      <c r="A42" s="115" t="s">
        <v>96</v>
      </c>
      <c r="B42" s="116"/>
      <c r="C42" s="117"/>
      <c r="D42" s="67">
        <f>D41+D26+D14</f>
        <v>24</v>
      </c>
    </row>
    <row r="43" spans="1:5" ht="18.75" x14ac:dyDescent="0.25">
      <c r="A43" s="118" t="s">
        <v>95</v>
      </c>
      <c r="B43" s="119"/>
      <c r="C43" s="119"/>
      <c r="D43" s="66">
        <f>IF(D42&gt;=100, (100*5/100), (D42*5/100))</f>
        <v>1.2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Azeez Saeed</dc:creator>
  <cp:lastModifiedBy>Dr. Mohammed Azeez Saeed</cp:lastModifiedBy>
  <dcterms:created xsi:type="dcterms:W3CDTF">2023-05-22T13:11:00Z</dcterms:created>
  <dcterms:modified xsi:type="dcterms:W3CDTF">2023-05-31T19:10:56Z</dcterms:modified>
</cp:coreProperties>
</file>