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" yWindow="50" windowWidth="10990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<sst xmlns="http://schemas.openxmlformats.org/spreadsheetml/2006/main" count="205" uniqueCount="171">
  <si>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</si>
  <si>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</si>
  <si>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</si>
  <si>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</si>
  <si>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</si>
  <si>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</si>
  <si>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</si>
  <si>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</si>
  <si>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</si>
  <si>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</si>
  <si>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</si>
  <si>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</si>
  <si>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</si>
  <si>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</si>
  <si>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</si>
  <si>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</si>
  <si>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</si>
  <si>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</si>
  <si>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</si>
  <si>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</si>
  <si>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</si>
  <si>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</si>
  <si>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</si>
  <si>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</si>
  <si>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</si>
  <si>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</si>
  <si>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</si>
  <si>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</si>
  <si>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</si>
  <si>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</si>
  <si>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</si>
  <si>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</si>
  <si>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</si>
  <si>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</si>
  <si>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</si>
  <si>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</si>
  <si>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</si>
  <si>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</si>
  <si>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</si>
  <si>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</si>
  <si>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</si>
  <si>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</si>
  <si>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</si>
  <si>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</si>
  <si>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</si>
  <si>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</si>
  <si>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</si>
  <si>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</si>
  <si>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</si>
  <si>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</si>
  <si>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</si>
  <si>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</si>
  <si>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</si>
  <si>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</si>
  <si>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</si>
  <si>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</si>
  <si>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</si>
  <si>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</si>
  <si>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</si>
  <si>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</si>
  <si>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</si>
  <si>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</si>
  <si>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</si>
  <si>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</si>
  <si>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</si>
  <si>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</si>
  <si>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</si>
  <si>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</si>
  <si>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</si>
  <si>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</si>
  <si>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</si>
  <si>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</si>
  <si>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</si>
  <si>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</si>
  <si>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</si>
  <si>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</si>
  <si>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</si>
  <si>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</si>
  <si>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</si>
  <si>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</si>
  <si>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</si>
  <si>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</si>
  <si>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</si>
  <si>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</si>
  <si>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</si>
  <si>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</si>
  <si>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</si>
  <si>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</si>
  <si>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</si>
  <si>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</si>
  <si>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</si>
  <si>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</si>
  <si>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</si>
  <si>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</si>
  <si>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</si>
  <si>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</si>
  <si>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</si>
  <si>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</si>
  <si>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</si>
  <si>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</si>
  <si>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</si>
  <si>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</si>
  <si>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</si>
  <si>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</si>
  <si>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</si>
  <si>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</si>
  <si>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</si>
  <si>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</si>
  <si>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</si>
  <si>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</si>
  <si>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</si>
  <si>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</si>
  <si>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</si>
  <si>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</si>
  <si>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</si>
  <si>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</si>
  <si>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</si>
  <si>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</si>
  <si>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</si>
  <si>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</si>
  <si>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</si>
  <si>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</si>
  <si>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</si>
  <si>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</si>
  <si>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</si>
  <si>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</si>
  <si>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</si>
  <si>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</si>
  <si>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</si>
  <si>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</si>
  <si>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</si>
  <si>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</si>
  <si>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</si>
  <si>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</si>
  <si>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</si>
  <si>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</si>
  <si>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</si>
  <si>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</si>
  <si>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</si>
  <si>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</si>
  <si>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</si>
  <si>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</si>
  <si>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</si>
  <si>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</si>
  <si>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</si>
  <si>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</si>
  <si>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</si>
  <si>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</si>
  <si>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</si>
  <si>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</si>
  <si>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</si>
  <si>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</si>
  <si>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</si>
  <si>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</si>
  <si>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</si>
  <si>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</si>
  <si>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</si>
  <si>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</si>
  <si>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</si>
  <si>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</si>
  <si>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</si>
  <si>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</si>
  <si>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</si>
  <si>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</si>
  <si>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</si>
  <si>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</si>
  <si>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</si>
  <si>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</si>
  <si>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محمد خالد مصطفى</t>
  </si>
  <si>
    <t>خويندني ئيسلامي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</si>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</sst>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3" zoomScale="90" zoomScaleNormal="90" zoomScaleSheetLayoutView="100" workbookViewId="0">
      <selection activeCell="D69" sqref="D69"/>
    </sheetView>
  </sheetViews>
  <sheetFormatPr defaultColWidth="14.453125" defaultRowHeight="15.75" customHeight="1" x14ac:dyDescent="0.25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 x14ac:dyDescent="0.3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44</v>
      </c>
    </row>
    <row r="3" spans="1:13" ht="15.5" x14ac:dyDescent="0.35">
      <c r="A3" s="107" t="s">
        <v>45</v>
      </c>
      <c r="B3" s="108"/>
      <c r="C3" s="104" t="s">
        <v>60</v>
      </c>
      <c r="D3" s="105"/>
      <c r="E3" s="5" t="s">
        <v>11</v>
      </c>
      <c r="F3" s="12">
        <f t="shared" ref="F3" si="0">E68</f>
        <v>80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124</v>
      </c>
    </row>
    <row r="5" spans="1:13" ht="15.5" x14ac:dyDescent="0.3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4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35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35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35">
      <c r="A9" s="44">
        <v>-3</v>
      </c>
      <c r="B9" s="50" t="s">
        <v>73</v>
      </c>
      <c r="C9" s="42">
        <v>3</v>
      </c>
      <c r="D9" s="40">
        <v>4</v>
      </c>
      <c r="E9" s="25">
        <f t="shared" si="1"/>
        <v>12</v>
      </c>
      <c r="F9" s="106"/>
      <c r="G9" s="106"/>
      <c r="H9" s="106"/>
      <c r="I9" s="106"/>
    </row>
    <row r="10" spans="1:13" ht="18" customHeight="1" x14ac:dyDescent="0.3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3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3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3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35">
      <c r="A14" s="28" t="s">
        <v>71</v>
      </c>
      <c r="B14" s="55"/>
      <c r="C14" s="28"/>
      <c r="D14" s="28"/>
      <c r="E14" s="29">
        <f>SUM(E7:E13)</f>
        <v>48</v>
      </c>
      <c r="F14" s="106"/>
      <c r="G14" s="106"/>
      <c r="H14" s="106"/>
      <c r="I14" s="106"/>
    </row>
    <row r="15" spans="1:13" ht="23.25" customHeight="1" x14ac:dyDescent="0.3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3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.5" x14ac:dyDescent="0.35">
      <c r="A17" s="45">
        <v>-9</v>
      </c>
      <c r="B17" s="50" t="s">
        <v>36</v>
      </c>
      <c r="C17" s="43">
        <v>7</v>
      </c>
      <c r="D17" s="38">
        <v>1</v>
      </c>
      <c r="E17" s="25">
        <f t="shared" si="3"/>
        <v>7</v>
      </c>
      <c r="F17" s="106"/>
      <c r="G17" s="106"/>
      <c r="H17" s="106"/>
      <c r="I17" s="106"/>
    </row>
    <row r="18" spans="1:13" ht="15.5" x14ac:dyDescent="0.3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 x14ac:dyDescent="0.3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 x14ac:dyDescent="0.3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 x14ac:dyDescent="0.3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3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35">
      <c r="A23" s="27" t="s">
        <v>86</v>
      </c>
      <c r="B23" s="57"/>
      <c r="C23" s="27"/>
      <c r="D23" s="27"/>
      <c r="E23" s="29">
        <f>SUM(E16:E22)</f>
        <v>21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 x14ac:dyDescent="0.3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 x14ac:dyDescent="0.3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 x14ac:dyDescent="0.3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 x14ac:dyDescent="0.3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 x14ac:dyDescent="0.3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 x14ac:dyDescent="0.35">
      <c r="A30" s="45">
        <v>-20</v>
      </c>
      <c r="B30" s="50" t="s">
        <v>37</v>
      </c>
      <c r="C30" s="42">
        <v>1</v>
      </c>
      <c r="D30" s="40">
        <v>1</v>
      </c>
      <c r="E30" s="25">
        <f t="shared" si="5"/>
        <v>1</v>
      </c>
      <c r="F30" s="4"/>
      <c r="G30" s="16"/>
      <c r="H30" s="16"/>
      <c r="I30" s="16"/>
      <c r="J30" s="16"/>
      <c r="K30" s="16"/>
      <c r="L30" s="16"/>
      <c r="M30" s="16"/>
    </row>
    <row r="31" spans="1:13" ht="15.5" x14ac:dyDescent="0.3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 x14ac:dyDescent="0.3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 x14ac:dyDescent="0.3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 x14ac:dyDescent="0.3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 x14ac:dyDescent="0.35">
      <c r="A35" s="46">
        <v>-25</v>
      </c>
      <c r="B35" s="50" t="s">
        <v>41</v>
      </c>
      <c r="C35" s="42">
        <v>5</v>
      </c>
      <c r="D35" s="40">
        <v>2</v>
      </c>
      <c r="E35" s="25">
        <f t="shared" si="5"/>
        <v>10</v>
      </c>
      <c r="F35" s="4"/>
      <c r="G35" s="16"/>
      <c r="H35" s="16"/>
      <c r="I35" s="16"/>
      <c r="J35" s="16"/>
      <c r="K35" s="16"/>
      <c r="L35" s="16"/>
      <c r="M35" s="16"/>
    </row>
    <row r="36" spans="1:13" ht="15.5" x14ac:dyDescent="0.35">
      <c r="A36" s="46">
        <v>-26</v>
      </c>
      <c r="B36" s="50" t="s">
        <v>14</v>
      </c>
      <c r="C36" s="42">
        <v>3</v>
      </c>
      <c r="D36" s="40">
        <v>4</v>
      </c>
      <c r="E36" s="25">
        <f t="shared" ref="E36:E37" si="6">D36*C36</f>
        <v>12</v>
      </c>
      <c r="F36" s="4"/>
      <c r="G36" s="16"/>
      <c r="H36" s="16"/>
      <c r="I36" s="16"/>
      <c r="J36" s="16"/>
      <c r="K36" s="16"/>
      <c r="L36" s="16"/>
      <c r="M36" s="16"/>
    </row>
    <row r="37" spans="1:13" ht="15.5" x14ac:dyDescent="0.3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 x14ac:dyDescent="0.35">
      <c r="A38" s="27" t="s">
        <v>87</v>
      </c>
      <c r="B38" s="57"/>
      <c r="C38" s="27"/>
      <c r="D38" s="27"/>
      <c r="E38" s="29">
        <f>SUM(E25:E37)</f>
        <v>23</v>
      </c>
      <c r="F38" s="4"/>
      <c r="G38" s="16"/>
      <c r="H38" s="16"/>
      <c r="I38" s="16"/>
      <c r="J38" s="16"/>
      <c r="K38" s="16"/>
      <c r="L38" s="16"/>
      <c r="M38" s="16"/>
    </row>
    <row r="39" spans="1:13" ht="15.5" x14ac:dyDescent="0.3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 x14ac:dyDescent="0.35">
      <c r="A40" s="47">
        <v>-28</v>
      </c>
      <c r="B40" s="58" t="s">
        <v>89</v>
      </c>
      <c r="C40" s="42">
        <v>3</v>
      </c>
      <c r="D40" s="40">
        <v>2</v>
      </c>
      <c r="E40" s="25">
        <f t="shared" ref="E40:E45" si="7">D40*C40</f>
        <v>6</v>
      </c>
      <c r="F40" s="17"/>
      <c r="G40" s="16"/>
      <c r="H40" s="16"/>
      <c r="I40" s="16"/>
      <c r="J40" s="16"/>
      <c r="K40" s="16"/>
      <c r="L40" s="16"/>
      <c r="M40" s="16"/>
    </row>
    <row r="41" spans="1:13" ht="15.5" x14ac:dyDescent="0.35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1" x14ac:dyDescent="0.3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 x14ac:dyDescent="0.3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1" x14ac:dyDescent="0.3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.5" x14ac:dyDescent="0.3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 x14ac:dyDescent="0.35">
      <c r="A46" s="48">
        <v>-34</v>
      </c>
      <c r="B46" s="58" t="s">
        <v>80</v>
      </c>
      <c r="C46" s="42">
        <v>3</v>
      </c>
      <c r="D46" s="38">
        <v>3</v>
      </c>
      <c r="E46" s="25">
        <f t="shared" ref="E46" si="8">D46*C46</f>
        <v>9</v>
      </c>
      <c r="F46" s="37"/>
      <c r="G46" s="16"/>
      <c r="H46" s="16"/>
      <c r="I46" s="16"/>
      <c r="J46" s="16"/>
      <c r="K46" s="16"/>
      <c r="L46" s="16"/>
      <c r="M46" s="16"/>
    </row>
    <row r="47" spans="1:13" ht="15.5" x14ac:dyDescent="0.35">
      <c r="A47" s="27" t="s">
        <v>90</v>
      </c>
      <c r="B47" s="57"/>
      <c r="C47" s="27"/>
      <c r="D47" s="27"/>
      <c r="E47" s="29">
        <f>SUM(E40:E46)</f>
        <v>28</v>
      </c>
      <c r="F47" s="37"/>
      <c r="G47" s="16"/>
      <c r="H47" s="16"/>
      <c r="I47" s="16"/>
      <c r="J47" s="16"/>
      <c r="K47" s="16"/>
      <c r="L47" s="16"/>
      <c r="M47" s="16"/>
    </row>
    <row r="48" spans="1:13" ht="15.5" x14ac:dyDescent="0.3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3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 x14ac:dyDescent="0.3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 x14ac:dyDescent="0.3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 x14ac:dyDescent="0.3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 x14ac:dyDescent="0.3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 x14ac:dyDescent="0.3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 x14ac:dyDescent="0.3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 x14ac:dyDescent="0.3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 x14ac:dyDescent="0.3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5" x14ac:dyDescent="0.3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 x14ac:dyDescent="0.3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 x14ac:dyDescent="0.3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 x14ac:dyDescent="0.3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 x14ac:dyDescent="0.3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 x14ac:dyDescent="0.3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 x14ac:dyDescent="0.3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 x14ac:dyDescent="0.35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 ht="15.5" x14ac:dyDescent="0.35">
      <c r="A66" s="27"/>
      <c r="B66" s="61"/>
      <c r="C66" s="27"/>
      <c r="D66" s="27"/>
      <c r="E66" s="30"/>
      <c r="F66" s="3"/>
    </row>
    <row r="67" spans="1:13" ht="17.25" customHeight="1" x14ac:dyDescent="0.35">
      <c r="A67" s="27"/>
      <c r="B67" s="61"/>
      <c r="C67" s="27"/>
      <c r="D67" s="33" t="s">
        <v>10</v>
      </c>
      <c r="E67" s="29">
        <f>E7+E18+E19</f>
        <v>44</v>
      </c>
      <c r="F67" s="4"/>
    </row>
    <row r="68" spans="1:13" ht="15.5" x14ac:dyDescent="0.35">
      <c r="A68" s="27"/>
      <c r="B68" s="61"/>
      <c r="C68" s="27"/>
      <c r="D68" s="33" t="s">
        <v>11</v>
      </c>
      <c r="E68" s="34">
        <f>E69-E67</f>
        <v>80</v>
      </c>
      <c r="F68" s="4"/>
    </row>
    <row r="69" spans="1:13" ht="15.5" x14ac:dyDescent="0.35">
      <c r="A69" s="27"/>
      <c r="B69" s="61"/>
      <c r="C69" s="27"/>
      <c r="D69" s="33" t="s">
        <v>12</v>
      </c>
      <c r="E69" s="35">
        <f>(E14+E23+E38+E47+E57+E65)</f>
        <v>124</v>
      </c>
      <c r="F69" s="4"/>
    </row>
    <row r="70" spans="1:13" ht="14" x14ac:dyDescent="0.3">
      <c r="A70" s="3"/>
      <c r="B70" s="37"/>
      <c r="C70" s="6"/>
      <c r="D70" s="6"/>
      <c r="E70" s="6"/>
      <c r="F70" s="3"/>
    </row>
    <row r="71" spans="1:13" ht="14" x14ac:dyDescent="0.3">
      <c r="A71" s="3"/>
      <c r="B71" s="37"/>
      <c r="C71" s="6"/>
      <c r="D71" s="6"/>
      <c r="E71" s="6"/>
      <c r="F71" s="3"/>
    </row>
    <row r="72" spans="1:13" ht="14" hidden="1" x14ac:dyDescent="0.3">
      <c r="A72" s="3"/>
      <c r="B72" s="37"/>
      <c r="C72" s="6"/>
      <c r="D72" s="6"/>
      <c r="E72" s="6"/>
      <c r="F72" s="3"/>
    </row>
    <row r="73" spans="1:13" ht="14" x14ac:dyDescent="0.3">
      <c r="A73" s="3"/>
      <c r="B73" s="37"/>
      <c r="C73" s="6"/>
      <c r="D73" s="6"/>
      <c r="E73" s="2"/>
      <c r="F73" s="3"/>
    </row>
    <row r="74" spans="1:13" ht="14" x14ac:dyDescent="0.3">
      <c r="A74" s="3"/>
      <c r="B74" s="37"/>
      <c r="C74" s="6"/>
      <c r="D74" s="6"/>
      <c r="E74" s="6"/>
      <c r="F74" s="3"/>
    </row>
    <row r="75" spans="1:13" ht="14" x14ac:dyDescent="0.3">
      <c r="A75" s="3"/>
      <c r="B75" s="37"/>
      <c r="C75" s="6"/>
      <c r="D75" s="6"/>
      <c r="E75" s="6"/>
      <c r="F75" s="3"/>
    </row>
    <row r="76" spans="1:13" ht="14" x14ac:dyDescent="0.3">
      <c r="A76" s="3"/>
      <c r="B76" s="37"/>
      <c r="C76" s="6"/>
      <c r="D76" s="6"/>
      <c r="E76" s="6"/>
      <c r="F76" s="3"/>
    </row>
    <row r="77" spans="1:13" ht="14" x14ac:dyDescent="0.3">
      <c r="A77" s="3"/>
      <c r="B77" s="37"/>
      <c r="C77" s="6"/>
      <c r="D77" s="6"/>
      <c r="E77" s="6"/>
      <c r="F77" s="3"/>
    </row>
    <row r="78" spans="1:13" ht="14" x14ac:dyDescent="0.3">
      <c r="A78" s="3"/>
      <c r="B78" s="37"/>
      <c r="C78" s="6"/>
      <c r="D78" s="6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28" activePane="bottomRight" state="frozen"/>
      <selection pane="topRight" activeCell="C1" sqref="C1"/>
      <selection pane="bottomLeft" activeCell="A5" sqref="A5"/>
      <selection pane="bottomRight" activeCell="C45" sqref="C45"/>
    </sheetView>
  </sheetViews>
  <sheetFormatPr defaultColWidth="10.36328125" defaultRowHeight="14.5" x14ac:dyDescent="0.3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 x14ac:dyDescent="1.1000000000000001">
      <c r="A1" s="116" t="s">
        <v>157</v>
      </c>
      <c r="B1" s="116"/>
      <c r="C1" s="116"/>
      <c r="D1" s="89"/>
    </row>
    <row r="2" spans="1:6" ht="26.25" customHeight="1" x14ac:dyDescent="0.35">
      <c r="A2" s="93" t="str">
        <f>"ناوی مامۆستا: "&amp;CAD!C2</f>
        <v>ناوی مامۆستا: د. محمد خالد مصطفى</v>
      </c>
      <c r="B2" s="96" t="s">
        <v>46</v>
      </c>
      <c r="C2" s="95"/>
      <c r="D2" s="94"/>
    </row>
    <row r="3" spans="1:6" ht="33" x14ac:dyDescent="1.1000000000000001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3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 x14ac:dyDescent="0.35">
      <c r="A5" s="85" t="s">
        <v>152</v>
      </c>
      <c r="B5" s="84"/>
      <c r="C5" s="83"/>
      <c r="D5" s="83"/>
      <c r="E5" s="82">
        <f>D43</f>
        <v>4.3499999999999996</v>
      </c>
    </row>
    <row r="6" spans="1:6" ht="28.5" customHeight="1" x14ac:dyDescent="0.35">
      <c r="A6" s="74" t="s">
        <v>151</v>
      </c>
      <c r="B6" s="72">
        <v>8</v>
      </c>
      <c r="C6" s="73"/>
      <c r="D6" s="70">
        <f>C6*B6</f>
        <v>0</v>
      </c>
    </row>
    <row r="7" spans="1:6" ht="18.5" x14ac:dyDescent="0.35">
      <c r="A7" s="74" t="s">
        <v>150</v>
      </c>
      <c r="B7" s="72">
        <v>6</v>
      </c>
      <c r="C7" s="73"/>
      <c r="D7" s="70">
        <f>C7*B7</f>
        <v>0</v>
      </c>
    </row>
    <row r="8" spans="1:6" ht="18.5" x14ac:dyDescent="0.3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5" x14ac:dyDescent="0.3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5" x14ac:dyDescent="0.3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5" x14ac:dyDescent="0.3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 x14ac:dyDescent="0.3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 x14ac:dyDescent="0.3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 x14ac:dyDescent="0.35">
      <c r="A14" s="72" t="s">
        <v>97</v>
      </c>
      <c r="B14" s="72"/>
      <c r="C14" s="81"/>
      <c r="D14" s="81">
        <f>SUM(D6:D13)</f>
        <v>20</v>
      </c>
    </row>
    <row r="15" spans="1:6" ht="18.5" x14ac:dyDescent="0.35">
      <c r="A15" s="78" t="s">
        <v>140</v>
      </c>
      <c r="B15" s="78"/>
      <c r="C15" s="69"/>
      <c r="D15" s="69"/>
    </row>
    <row r="16" spans="1:6" ht="25.5" customHeight="1" x14ac:dyDescent="0.35">
      <c r="A16" s="74" t="s">
        <v>139</v>
      </c>
      <c r="B16" s="72"/>
      <c r="C16" s="73">
        <v>3</v>
      </c>
      <c r="D16" s="70">
        <f>IF(C16&gt;0,C16+4,0)</f>
        <v>7</v>
      </c>
      <c r="E16" s="79" t="s">
        <v>123</v>
      </c>
      <c r="F16" s="80" t="s">
        <v>138</v>
      </c>
    </row>
    <row r="17" spans="1:12" ht="25.5" customHeight="1" x14ac:dyDescent="0.35">
      <c r="A17" s="74" t="s">
        <v>137</v>
      </c>
      <c r="B17" s="72"/>
      <c r="C17" s="73">
        <v>0</v>
      </c>
      <c r="D17" s="70">
        <f>C17*3</f>
        <v>0</v>
      </c>
      <c r="E17" s="79" t="s">
        <v>123</v>
      </c>
      <c r="F17" s="80" t="s">
        <v>136</v>
      </c>
    </row>
    <row r="18" spans="1:12" ht="18.5" x14ac:dyDescent="0.3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35">
      <c r="A19" s="74" t="s">
        <v>133</v>
      </c>
      <c r="B19" s="72"/>
      <c r="C19" s="73">
        <v>4</v>
      </c>
      <c r="D19" s="70">
        <f>C19*3</f>
        <v>12</v>
      </c>
      <c r="E19" s="68" t="s">
        <v>160</v>
      </c>
    </row>
    <row r="20" spans="1:12" ht="22.5" customHeight="1" x14ac:dyDescent="0.35">
      <c r="A20" s="74" t="s">
        <v>132</v>
      </c>
      <c r="B20" s="72"/>
      <c r="C20" s="73">
        <v>2</v>
      </c>
      <c r="D20" s="70">
        <f>C20*4</f>
        <v>8</v>
      </c>
      <c r="E20" s="68"/>
    </row>
    <row r="21" spans="1:12" ht="18.5" x14ac:dyDescent="0.3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5" x14ac:dyDescent="0.35">
      <c r="A22" s="74" t="s">
        <v>130</v>
      </c>
      <c r="B22" s="72">
        <v>5</v>
      </c>
      <c r="C22" s="73">
        <v>0</v>
      </c>
      <c r="D22" s="70">
        <f>IF(C22=0, 0, C22*0.5)</f>
        <v>0</v>
      </c>
      <c r="E22" s="79" t="s">
        <v>123</v>
      </c>
      <c r="F22" s="68" t="s">
        <v>129</v>
      </c>
    </row>
    <row r="23" spans="1:12" ht="18.5" x14ac:dyDescent="0.35">
      <c r="A23" s="74" t="s">
        <v>128</v>
      </c>
      <c r="B23" s="72">
        <v>6</v>
      </c>
      <c r="C23" s="73">
        <v>0</v>
      </c>
      <c r="D23" s="70">
        <f>C23</f>
        <v>0</v>
      </c>
      <c r="E23" s="79" t="s">
        <v>123</v>
      </c>
      <c r="F23" s="68" t="s">
        <v>127</v>
      </c>
    </row>
    <row r="24" spans="1:12" ht="18.5" x14ac:dyDescent="0.35">
      <c r="A24" s="74" t="s">
        <v>126</v>
      </c>
      <c r="B24" s="72">
        <v>6</v>
      </c>
      <c r="C24" s="73">
        <v>0</v>
      </c>
      <c r="D24" s="70">
        <f>C24</f>
        <v>0</v>
      </c>
      <c r="E24" s="79" t="s">
        <v>123</v>
      </c>
      <c r="F24" s="68" t="s">
        <v>125</v>
      </c>
    </row>
    <row r="25" spans="1:12" ht="18.5" x14ac:dyDescent="0.35">
      <c r="A25" s="74" t="s">
        <v>124</v>
      </c>
      <c r="B25" s="72">
        <v>6</v>
      </c>
      <c r="C25" s="73">
        <v>0</v>
      </c>
      <c r="D25" s="70">
        <f>C25</f>
        <v>0</v>
      </c>
      <c r="E25" s="79" t="s">
        <v>123</v>
      </c>
      <c r="F25" s="68" t="s">
        <v>122</v>
      </c>
    </row>
    <row r="26" spans="1:12" ht="18.5" hidden="1" x14ac:dyDescent="0.35">
      <c r="A26" s="72" t="s">
        <v>97</v>
      </c>
      <c r="B26" s="72"/>
      <c r="C26" s="70"/>
      <c r="D26" s="69">
        <f>SUM(D16:D25)</f>
        <v>34</v>
      </c>
    </row>
    <row r="27" spans="1:12" ht="18.5" x14ac:dyDescent="0.45">
      <c r="A27" s="78" t="s">
        <v>121</v>
      </c>
      <c r="B27" s="77"/>
      <c r="C27" s="69"/>
      <c r="D27" s="69"/>
      <c r="E27" s="68"/>
    </row>
    <row r="28" spans="1:12" ht="30" x14ac:dyDescent="0.3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 x14ac:dyDescent="0.35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.5" x14ac:dyDescent="0.3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5" x14ac:dyDescent="0.3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5" x14ac:dyDescent="0.3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5" x14ac:dyDescent="0.3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5" x14ac:dyDescent="0.35">
      <c r="A34" s="74" t="s">
        <v>109</v>
      </c>
      <c r="B34" s="72">
        <v>2</v>
      </c>
      <c r="C34" s="73">
        <v>0</v>
      </c>
      <c r="D34" s="70">
        <f>C34*3</f>
        <v>0</v>
      </c>
      <c r="E34" s="68" t="s">
        <v>108</v>
      </c>
    </row>
    <row r="35" spans="1:5" ht="18.5" x14ac:dyDescent="0.35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 x14ac:dyDescent="0.35">
      <c r="A36" s="75" t="s">
        <v>105</v>
      </c>
      <c r="B36" s="72"/>
      <c r="C36" s="73">
        <v>0</v>
      </c>
      <c r="D36" s="70">
        <f>IF(C36=0,0,IF(C36&gt;=1,10,0))</f>
        <v>0</v>
      </c>
      <c r="E36" s="68"/>
    </row>
    <row r="37" spans="1:5" ht="18.5" x14ac:dyDescent="0.35">
      <c r="A37" s="74" t="s">
        <v>104</v>
      </c>
      <c r="B37" s="72">
        <v>6</v>
      </c>
      <c r="C37" s="73">
        <v>0</v>
      </c>
      <c r="D37" s="70">
        <f>IF(C37=0,0,IF(C37=1,3,IF(C37=2,6)))</f>
        <v>0</v>
      </c>
      <c r="E37" s="68" t="s">
        <v>103</v>
      </c>
    </row>
    <row r="38" spans="1:5" ht="18.5" x14ac:dyDescent="0.3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 x14ac:dyDescent="0.3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 x14ac:dyDescent="0.3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 x14ac:dyDescent="0.45">
      <c r="A41" s="72" t="s">
        <v>97</v>
      </c>
      <c r="B41" s="71"/>
      <c r="C41" s="70"/>
      <c r="D41" s="69">
        <f>SUM(D28:D40)</f>
        <v>33</v>
      </c>
      <c r="E41" s="68"/>
    </row>
    <row r="42" spans="1:5" ht="18.5" hidden="1" x14ac:dyDescent="0.35">
      <c r="A42" s="111" t="s">
        <v>96</v>
      </c>
      <c r="B42" s="112"/>
      <c r="C42" s="113"/>
      <c r="D42" s="67">
        <f>D41+D26+D14</f>
        <v>87</v>
      </c>
    </row>
    <row r="43" spans="1:5" ht="17.5" x14ac:dyDescent="0.35">
      <c r="A43" s="114" t="s">
        <v>95</v>
      </c>
      <c r="B43" s="115"/>
      <c r="C43" s="115"/>
      <c r="D43" s="66">
        <f>IF(D42&gt;=100, (100*5/100), (D42*5/100))</f>
        <v>4.3499999999999996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9" t="s">
        <v>50</v>
      </c>
      <c r="B1" s="7"/>
      <c r="C1">
        <v>0</v>
      </c>
    </row>
    <row r="2" spans="1:3" ht="14" x14ac:dyDescent="0.3">
      <c r="A2" s="9" t="s">
        <v>59</v>
      </c>
      <c r="B2" s="7"/>
      <c r="C2">
        <v>1</v>
      </c>
    </row>
    <row r="3" spans="1:3" ht="14" x14ac:dyDescent="0.25">
      <c r="A3" s="10" t="s">
        <v>51</v>
      </c>
      <c r="B3" s="7"/>
      <c r="C3">
        <v>2</v>
      </c>
    </row>
    <row r="4" spans="1:3" ht="14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4" x14ac:dyDescent="0.25">
      <c r="A6" s="10" t="s">
        <v>67</v>
      </c>
      <c r="B6" s="7"/>
    </row>
    <row r="7" spans="1:3" ht="14" x14ac:dyDescent="0.25">
      <c r="A7" s="10" t="s">
        <v>52</v>
      </c>
      <c r="B7" s="7"/>
    </row>
    <row r="8" spans="1:3" ht="14" x14ac:dyDescent="0.25">
      <c r="A8" s="10" t="s">
        <v>53</v>
      </c>
      <c r="B8" s="7"/>
    </row>
    <row r="9" spans="1:3" ht="14" x14ac:dyDescent="0.3">
      <c r="A9" s="9" t="s">
        <v>54</v>
      </c>
      <c r="B9" s="7"/>
    </row>
    <row r="10" spans="1:3" ht="14" x14ac:dyDescent="0.25">
      <c r="A10" s="10" t="s">
        <v>62</v>
      </c>
      <c r="B10" s="7"/>
    </row>
    <row r="11" spans="1:3" ht="14" x14ac:dyDescent="0.25">
      <c r="A11" s="10" t="s">
        <v>61</v>
      </c>
      <c r="B11" s="7"/>
    </row>
    <row r="12" spans="1:3" ht="14" x14ac:dyDescent="0.25">
      <c r="A12" s="10" t="s">
        <v>55</v>
      </c>
      <c r="B12" s="7"/>
    </row>
    <row r="13" spans="1:3" ht="14" x14ac:dyDescent="0.25">
      <c r="A13" s="10" t="s">
        <v>56</v>
      </c>
      <c r="B13" s="7"/>
    </row>
    <row r="14" spans="1:3" ht="14" x14ac:dyDescent="0.25">
      <c r="A14" s="10" t="s">
        <v>57</v>
      </c>
      <c r="B14" s="7"/>
    </row>
    <row r="15" spans="1:3" ht="14" x14ac:dyDescent="0.25">
      <c r="A15" s="10" t="s">
        <v>58</v>
      </c>
      <c r="B15" s="7"/>
    </row>
    <row r="16" spans="1:3" ht="14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Active</cp:lastModifiedBy>
  <dcterms:modified xsi:type="dcterms:W3CDTF">2023-06-01T05:51:12Z</dcterms:modified>
</cp:coreProperties>
</file>