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r.muhammad/Desktop/"/>
    </mc:Choice>
  </mc:AlternateContent>
  <xr:revisionPtr revIDLastSave="0" documentId="8_{D7F1B522-81A4-6947-A4F2-AA5A06C7DF3C}" xr6:coauthVersionLast="47" xr6:coauthVersionMax="47" xr10:uidLastSave="{00000000-0000-0000-0000-000000000000}"/>
  <bookViews>
    <workbookView xWindow="0" yWindow="500" windowWidth="28800" windowHeight="16180" activeTab="1" xr2:uid="{00000000-000D-0000-FFFF-FFFF00000000}"/>
  </bookViews>
  <sheets>
    <sheet name="Teacher Portfolio" sheetId="5" r:id="rId1"/>
    <sheet name="CAD" sheetId="1" r:id="rId2"/>
    <sheet name="Sheet1" sheetId="3" state="hidden" r:id="rId3"/>
  </sheets>
  <definedNames>
    <definedName name="_xlnm.Print_Area" localSheetId="1">CAD!$A$1:$I$86</definedName>
  </definedNames>
  <calcPr calcId="191029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<sst xmlns="http://schemas.openxmlformats.org/spreadsheetml/2006/main" count="207" uniqueCount="173">
  <si>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</si>
  <si>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</si>
  <si>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</si>
  <si>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</si>
  <si>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</si>
  <si>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</si>
  <si>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</si>
  <si>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</si>
  <si>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</si>
  <si>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</si>
  <si>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</si>
  <si>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</si>
  <si>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</si>
  <si>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</si>
  <si>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</si>
  <si>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</si>
  <si>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</si>
  <si>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</si>
  <si>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</si>
  <si>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</si>
  <si>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</si>
  <si>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</si>
  <si>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</si>
  <si>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</si>
  <si>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</si>
  <si>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</si>
  <si>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</si>
  <si>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</si>
  <si>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</si>
  <si>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</si>
  <si>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</si>
  <si>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</si>
  <si>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</si>
  <si>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</si>
  <si>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</si>
  <si>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</si>
  <si>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</si>
  <si>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</si>
  <si>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</si>
  <si>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</si>
  <si>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</si>
  <si>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</si>
  <si>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</si>
  <si>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</si>
  <si>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</si>
  <si>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</si>
  <si>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</si>
  <si>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</si>
  <si>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</si>
  <si>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</si>
  <si>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</si>
  <si>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</si>
  <si>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</si>
  <si>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</si>
  <si>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</si>
  <si>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</si>
  <si>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</si>
  <si>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</si>
  <si>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</si>
  <si>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</si>
  <si>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</si>
  <si>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</si>
  <si>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</si>
  <si>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</si>
  <si>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</si>
  <si>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</si>
  <si>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</si>
  <si>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</si>
  <si>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</si>
  <si>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</si>
  <si>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</si>
  <si>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</si>
  <si>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</si>
  <si>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</si>
  <si>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</si>
  <si>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</si>
  <si>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</si>
  <si>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</si>
  <si>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</si>
  <si>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</si>
  <si>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</si>
  <si>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</si>
  <si>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</si>
  <si>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</si>
  <si>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</si>
  <si>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</si>
  <si>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</si>
  <si>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</si>
  <si>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</si>
  <si>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</si>
  <si>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</si>
  <si>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</si>
  <si>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</si>
  <si>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</si>
  <si>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</si>
  <si>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</si>
  <si>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</si>
  <si>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</si>
  <si>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</si>
  <si>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</si>
  <si>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</si>
  <si>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</si>
  <si>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</si>
  <si>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</si>
  <si>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</si>
  <si>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</si>
  <si>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</si>
  <si>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</si>
  <si>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</si>
  <si>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</si>
  <si>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</si>
  <si>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</si>
  <si>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</si>
  <si>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</si>
  <si>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</si>
  <si>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</si>
  <si>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</si>
  <si>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</si>
  <si>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</si>
  <si>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</si>
  <si>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</si>
  <si>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</si>
  <si>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</si>
  <si>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</si>
  <si>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</si>
  <si>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</si>
  <si>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</si>
  <si>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</si>
  <si>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</si>
  <si>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</si>
  <si>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</si>
  <si>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</si>
  <si>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</si>
  <si>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</si>
  <si>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</si>
  <si>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</si>
  <si>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</si>
  <si>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</si>
  <si>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</si>
  <si>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</si>
  <si>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</si>
  <si>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</si>
  <si>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</si>
  <si>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</si>
  <si>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</si>
  <si>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</si>
  <si>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</si>
  <si>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</si>
  <si>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</si>
  <si>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</si>
  <si>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</si>
  <si>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</si>
  <si>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</si>
  <si>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</si>
  <si>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</si>
  <si>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</si>
  <si>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</si>
  <si>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</si>
  <si>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</si>
  <si>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</si>
  <si>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</si>
  <si>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</si>
  <si>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</si>
  <si>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</si>
  <si>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</si>
  <si>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</si>
  <si>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</si>
  <si>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</si>
  <si>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راگەیاندن</t>
  </si>
  <si>
    <t xml:space="preserve">ناو: د.محمد خدر مولود </t>
  </si>
  <si>
    <t xml:space="preserve">نازناوی زانستی : پرۆفیسۆری یاریدەر </t>
  </si>
  <si>
    <t xml:space="preserve">  د.محمد خدر مولود </t>
  </si>
  <si>
    <t xml:space="preserve">پرۆفیسۆری یاریدەدەر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</si>
</sst>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3"/>
  <sheetViews>
    <sheetView rightToLeft="1" zoomScale="90" zoomScaleNormal="90" workbookViewId="0">
      <pane xSplit="2" ySplit="4" topLeftCell="C79" activePane="bottomRight" state="frozen"/>
      <selection pane="topRight" activeCell="C1" sqref="C1"/>
      <selection pane="bottomLeft" activeCell="A5" sqref="A5"/>
      <selection pane="bottomRight" activeCell="C11" sqref="C11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95" t="s">
        <v>157</v>
      </c>
      <c r="B1" s="95"/>
      <c r="C1" s="95"/>
      <c r="D1" s="80"/>
    </row>
    <row r="2" spans="1:6" ht="26.25" customHeight="1">
      <c r="A2" s="84" t="s">
        <v>169</v>
      </c>
      <c r="B2" s="87" t="s">
        <v>46</v>
      </c>
      <c r="C2" s="86"/>
      <c r="D2" s="85"/>
    </row>
    <row r="3" spans="1:6" ht="34">
      <c r="A3" s="84" t="s">
        <v>170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2.5</v>
      </c>
    </row>
    <row r="6" spans="1:6" ht="28.5" customHeight="1">
      <c r="A6" s="67" t="s">
        <v>151</v>
      </c>
      <c r="B6" s="65">
        <v>8</v>
      </c>
      <c r="C6" s="89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/>
      <c r="D9" s="63">
        <f>C9*B9</f>
        <v>0</v>
      </c>
    </row>
    <row r="10" spans="1:6" ht="19">
      <c r="A10" s="67" t="s">
        <v>146</v>
      </c>
      <c r="B10" s="65">
        <v>4</v>
      </c>
      <c r="C10" s="66"/>
      <c r="D10" s="63">
        <f>C10*B10</f>
        <v>0</v>
      </c>
    </row>
    <row r="11" spans="1:6" ht="19">
      <c r="A11" s="67" t="s">
        <v>145</v>
      </c>
      <c r="B11" s="65">
        <v>5</v>
      </c>
      <c r="C11" s="66">
        <v>1</v>
      </c>
      <c r="D11" s="63">
        <f>IF(C11=0, 5,  0)</f>
        <v>0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10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9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20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9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9">
      <c r="A32" s="67" t="s">
        <v>113</v>
      </c>
      <c r="B32" s="65">
        <v>3</v>
      </c>
      <c r="C32" s="66">
        <v>2</v>
      </c>
      <c r="D32" s="63">
        <f>C32*3</f>
        <v>6</v>
      </c>
      <c r="E32" s="61" t="s">
        <v>112</v>
      </c>
    </row>
    <row r="33" spans="1:5" ht="19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>
        <v>2</v>
      </c>
      <c r="D37" s="63">
        <f>IF(C37=0,0,IF(C37=1,3,IF(C37=2,6)))</f>
        <v>6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20</v>
      </c>
      <c r="E41" s="61"/>
    </row>
    <row r="42" spans="1:5" ht="19" hidden="1">
      <c r="A42" s="90" t="s">
        <v>96</v>
      </c>
      <c r="B42" s="91"/>
      <c r="C42" s="92"/>
      <c r="D42" s="60">
        <f>D41+D26+D14</f>
        <v>50</v>
      </c>
    </row>
    <row r="43" spans="1:5" ht="18">
      <c r="A43" s="93" t="s">
        <v>95</v>
      </c>
      <c r="B43" s="94"/>
      <c r="C43" s="94"/>
      <c r="D43" s="59">
        <f>IF(D42&gt;=100, (100*5/100), (D42*5/100))</f>
        <v>2.5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0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0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0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0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0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0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0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0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M1011"/>
  <sheetViews>
    <sheetView rightToLeft="1" tabSelected="1" zoomScale="115" zoomScaleNormal="115" zoomScaleSheetLayoutView="100" workbookViewId="0">
      <selection activeCell="D46" sqref="D46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9" t="s">
        <v>49</v>
      </c>
      <c r="B1" s="100"/>
      <c r="C1" s="101"/>
      <c r="D1" s="101"/>
      <c r="E1" s="101"/>
      <c r="F1" s="5"/>
      <c r="G1" s="96" t="s">
        <v>22</v>
      </c>
      <c r="H1" s="96"/>
    </row>
    <row r="2" spans="1:13" ht="16">
      <c r="A2" s="105" t="s">
        <v>44</v>
      </c>
      <c r="B2" s="106"/>
      <c r="C2" s="102" t="s">
        <v>171</v>
      </c>
      <c r="D2" s="103"/>
      <c r="E2" s="4" t="s">
        <v>10</v>
      </c>
      <c r="F2" s="8">
        <f>E67</f>
        <v>25</v>
      </c>
    </row>
    <row r="3" spans="1:13" ht="16">
      <c r="A3" s="105" t="s">
        <v>45</v>
      </c>
      <c r="B3" s="106"/>
      <c r="C3" s="102" t="s">
        <v>51</v>
      </c>
      <c r="D3" s="103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5" t="s">
        <v>46</v>
      </c>
      <c r="B4" s="106"/>
      <c r="C4" s="102" t="s">
        <v>168</v>
      </c>
      <c r="D4" s="103"/>
      <c r="E4" s="4" t="s">
        <v>12</v>
      </c>
      <c r="F4" s="10">
        <f>IF(E69&gt;199,200, E69)</f>
        <v>84</v>
      </c>
    </row>
    <row r="5" spans="1:13" ht="16">
      <c r="A5" s="105" t="s">
        <v>47</v>
      </c>
      <c r="B5" s="106"/>
      <c r="C5" s="102" t="s">
        <v>172</v>
      </c>
      <c r="D5" s="103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25</v>
      </c>
      <c r="E7" s="22">
        <f>D7</f>
        <v>25</v>
      </c>
      <c r="F7" s="104" t="s">
        <v>167</v>
      </c>
      <c r="G7" s="104"/>
      <c r="H7" s="104"/>
      <c r="I7" s="104"/>
    </row>
    <row r="8" spans="1:13" ht="14.25" customHeight="1">
      <c r="A8" s="39">
        <v>-2</v>
      </c>
      <c r="B8" s="45" t="s">
        <v>43</v>
      </c>
      <c r="C8" s="37">
        <v>3</v>
      </c>
      <c r="D8" s="36">
        <v>3</v>
      </c>
      <c r="E8" s="22">
        <f t="shared" ref="E8:E11" si="1">D8*C8</f>
        <v>9</v>
      </c>
      <c r="F8" s="104"/>
      <c r="G8" s="104"/>
      <c r="H8" s="104"/>
      <c r="I8" s="104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/>
      <c r="E9" s="22">
        <f t="shared" si="1"/>
        <v>0</v>
      </c>
      <c r="F9" s="104"/>
      <c r="G9" s="104"/>
      <c r="H9" s="104"/>
      <c r="I9" s="104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4"/>
      <c r="G10" s="104"/>
      <c r="H10" s="104"/>
      <c r="I10" s="104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4"/>
      <c r="G11" s="104"/>
      <c r="H11" s="104"/>
      <c r="I11" s="104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4"/>
      <c r="G12" s="104"/>
      <c r="H12" s="104"/>
      <c r="I12" s="104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4"/>
      <c r="G13" s="104"/>
      <c r="H13" s="104"/>
      <c r="I13" s="104"/>
    </row>
    <row r="14" spans="1:13" ht="14.25" customHeight="1">
      <c r="A14" s="25" t="s">
        <v>71</v>
      </c>
      <c r="B14" s="49"/>
      <c r="C14" s="25"/>
      <c r="D14" s="25"/>
      <c r="E14" s="26">
        <f>SUM(E7:E13)</f>
        <v>34</v>
      </c>
      <c r="F14" s="104"/>
      <c r="G14" s="104"/>
      <c r="H14" s="104"/>
      <c r="I14" s="104"/>
    </row>
    <row r="15" spans="1:13" ht="23.25" customHeight="1">
      <c r="A15" s="107" t="s">
        <v>35</v>
      </c>
      <c r="B15" s="108"/>
      <c r="C15" s="17" t="s">
        <v>1</v>
      </c>
      <c r="D15" s="18" t="s">
        <v>2</v>
      </c>
      <c r="E15" s="27"/>
      <c r="F15" s="104"/>
      <c r="G15" s="104"/>
      <c r="H15" s="104"/>
      <c r="I15" s="104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4"/>
      <c r="G16" s="104"/>
      <c r="H16" s="104"/>
      <c r="I16" s="104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4"/>
      <c r="G17" s="104"/>
      <c r="H17" s="104"/>
      <c r="I17" s="104"/>
    </row>
    <row r="18" spans="1:13" ht="17">
      <c r="A18" s="39">
        <v>-10</v>
      </c>
      <c r="B18" s="50" t="s">
        <v>75</v>
      </c>
      <c r="C18" s="38">
        <v>2</v>
      </c>
      <c r="D18" s="35"/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7" t="s">
        <v>3</v>
      </c>
      <c r="B24" s="98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/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7" t="s">
        <v>24</v>
      </c>
      <c r="B39" s="98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2</v>
      </c>
      <c r="E40" s="22">
        <f t="shared" ref="E40:E45" si="7">D40*C40</f>
        <v>6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4</v>
      </c>
      <c r="E41" s="22">
        <f t="shared" si="7"/>
        <v>8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2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44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7" t="s">
        <v>6</v>
      </c>
      <c r="B48" s="98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/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/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7" t="s">
        <v>9</v>
      </c>
      <c r="B58" s="98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/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/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/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0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25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84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1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1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1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1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1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1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1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1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100-000008000000}">
      <formula1>0</formula1>
      <formula2>7</formula2>
    </dataValidation>
    <dataValidation allowBlank="1" showInputMessage="1" showErrorMessage="1" error="ژمارەكە بەدروستی بنووسە" sqref="D9:D11" xr:uid="{00000000-0002-0000-0100-000009000000}"/>
    <dataValidation type="whole" allowBlank="1" showInputMessage="1" showErrorMessage="1" error="تەنها 30 خاڵی ئامادەبوون هەژمار دەكرێت" sqref="D7" xr:uid="{00000000-0002-0000-01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1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1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1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1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1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1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1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Teacher Portfolio</vt:lpstr>
      <vt:lpstr>CAD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2023-05-31T20:49:55Z</dcterms:created>
  <dcterms:modified xsi:type="dcterms:W3CDTF">2023-05-31T21:01:19Z</dcterms:modified>
</cp:coreProperties>
</file>