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abaz\quality assurance\2022-2023\"/>
    </mc:Choice>
  </mc:AlternateContent>
  <xr:revisionPtr revIDLastSave="0" documentId="13_ncr:1_{64B8418A-8BE0-4A4D-B982-330BC5C3F0F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<sst xmlns="http://schemas.openxmlformats.org/spreadsheetml/2006/main" count="203" uniqueCount="170">
  <si>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</si>
  <si>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</si>
  <si>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</si>
  <si>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</si>
  <si>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</si>
  <si>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</si>
  <si>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</si>
  <si>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</si>
  <si>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</si>
  <si>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</si>
  <si>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</si>
  <si>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</si>
  <si>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</si>
  <si>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</si>
  <si>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</si>
  <si>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</si>
  <si>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</si>
  <si>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</si>
  <si>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</si>
  <si>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</si>
  <si>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</si>
  <si>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</si>
  <si>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</si>
  <si>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</si>
  <si>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</si>
  <si>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</si>
  <si>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</si>
  <si>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</si>
  <si>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</si>
  <si>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</si>
  <si>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</si>
  <si>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</si>
  <si>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</si>
  <si>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</si>
  <si>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</si>
  <si>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</si>
  <si>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</si>
  <si>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</si>
  <si>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</si>
  <si>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</si>
  <si>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</si>
  <si>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</si>
  <si>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</si>
  <si>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</si>
  <si>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</si>
  <si>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</si>
  <si>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</si>
  <si>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</si>
  <si>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</si>
  <si>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</si>
  <si>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</si>
  <si>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</si>
  <si>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</si>
  <si>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</si>
  <si>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</si>
  <si>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</si>
  <si>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</si>
  <si>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</si>
  <si>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</si>
  <si>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</si>
  <si>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</si>
  <si>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</si>
  <si>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</si>
  <si>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</si>
  <si>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</si>
  <si>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</si>
  <si>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</si>
  <si>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</si>
  <si>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</si>
  <si>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</si>
  <si>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</si>
  <si>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</si>
  <si>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</si>
  <si>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</si>
  <si>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</si>
  <si>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</si>
  <si>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</si>
  <si>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</si>
  <si>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</si>
  <si>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</si>
  <si>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</si>
  <si>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</si>
  <si>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</si>
  <si>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</si>
  <si>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</si>
  <si>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</si>
  <si>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</si>
  <si>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</si>
  <si>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</si>
  <si>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</si>
  <si>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</si>
  <si>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</si>
  <si>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</si>
  <si>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</si>
  <si>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</si>
  <si>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</si>
  <si>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</si>
  <si>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</si>
  <si>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</si>
  <si>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</si>
  <si>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</si>
  <si>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</si>
  <si>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</si>
  <si>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</si>
  <si>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</si>
  <si>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</si>
  <si>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</si>
  <si>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</si>
  <si>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</si>
  <si>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</si>
  <si>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</si>
  <si>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</si>
  <si>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</si>
  <si>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</si>
  <si>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</si>
  <si>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</si>
  <si>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</si>
  <si>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</si>
  <si>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</si>
  <si>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</si>
  <si>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</si>
  <si>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</si>
  <si>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</si>
  <si>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</si>
  <si>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</si>
  <si>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</si>
  <si>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</si>
  <si>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</si>
  <si>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</si>
  <si>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</si>
  <si>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</si>
  <si>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</si>
  <si>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</si>
  <si>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</si>
  <si>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</si>
  <si>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</si>
  <si>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</si>
  <si>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</si>
  <si>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</si>
  <si>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</si>
  <si>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</si>
  <si>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</si>
  <si>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</si>
  <si>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</si>
  <si>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</si>
  <si>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</si>
  <si>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</si>
  <si>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</si>
  <si>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</si>
  <si>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</si>
  <si>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</si>
  <si>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</si>
  <si>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</si>
  <si>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</si>
  <si>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</si>
  <si>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</si>
  <si>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</si>
  <si>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</si>
  <si>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</si>
  <si>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</si>
  <si>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</si>
  <si>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</si>
  <si>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</si>
  <si>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</si>
  <si>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</si>
  <si>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</si>
  <si>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</si>
  <si>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</si>
  <si>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نەبەز ئیسماعیل حمد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</si>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</sst>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164" fontId="18" fillId="23" borderId="1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20" sqref="D20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5" t="s">
        <v>49</v>
      </c>
      <c r="B1" s="96"/>
      <c r="C1" s="97"/>
      <c r="D1" s="97"/>
      <c r="E1" s="97"/>
      <c r="F1" s="5"/>
      <c r="G1" s="92" t="s">
        <v>22</v>
      </c>
      <c r="H1" s="92"/>
    </row>
    <row r="2" spans="1:13" ht="15.5">
      <c r="A2" s="101" t="s">
        <v>44</v>
      </c>
      <c r="B2" s="102"/>
      <c r="C2" s="98" t="s">
        <v>168</v>
      </c>
      <c r="D2" s="99"/>
      <c r="E2" s="4" t="s">
        <v>10</v>
      </c>
      <c r="F2" s="8">
        <f>E67</f>
        <v>29</v>
      </c>
    </row>
    <row r="3" spans="1:13" ht="15.5">
      <c r="A3" s="101" t="s">
        <v>45</v>
      </c>
      <c r="B3" s="102"/>
      <c r="C3" s="98"/>
      <c r="D3" s="99"/>
      <c r="E3" s="4" t="s">
        <v>11</v>
      </c>
      <c r="F3" s="9">
        <f t="shared" ref="F3" si="0">E68</f>
        <v>81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1" t="s">
        <v>46</v>
      </c>
      <c r="B4" s="102"/>
      <c r="C4" s="98"/>
      <c r="D4" s="99"/>
      <c r="E4" s="4" t="s">
        <v>12</v>
      </c>
      <c r="F4" s="10">
        <f>IF(E69&gt;199,200, E69)</f>
        <v>110</v>
      </c>
    </row>
    <row r="5" spans="1:13" ht="15.5">
      <c r="A5" s="101" t="s">
        <v>47</v>
      </c>
      <c r="B5" s="102"/>
      <c r="C5" s="98" t="s">
        <v>169</v>
      </c>
      <c r="D5" s="99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89">
        <v>15</v>
      </c>
      <c r="E7" s="22">
        <f>D7</f>
        <v>15</v>
      </c>
      <c r="F7" s="100" t="s">
        <v>167</v>
      </c>
      <c r="G7" s="100"/>
      <c r="H7" s="100"/>
      <c r="I7" s="100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0"/>
      <c r="G8" s="100"/>
      <c r="H8" s="100"/>
      <c r="I8" s="100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89">
        <v>2</v>
      </c>
      <c r="E9" s="22">
        <f t="shared" si="1"/>
        <v>6</v>
      </c>
      <c r="F9" s="100"/>
      <c r="G9" s="100"/>
      <c r="H9" s="100"/>
      <c r="I9" s="100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0"/>
      <c r="G10" s="100"/>
      <c r="H10" s="100"/>
      <c r="I10" s="100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0"/>
      <c r="G11" s="100"/>
      <c r="H11" s="100"/>
      <c r="I11" s="100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0"/>
      <c r="G12" s="100"/>
      <c r="H12" s="100"/>
      <c r="I12" s="100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0"/>
      <c r="G13" s="100"/>
      <c r="H13" s="100"/>
      <c r="I13" s="100"/>
    </row>
    <row r="14" spans="1:13" ht="14.25" customHeight="1">
      <c r="A14" s="25" t="s">
        <v>71</v>
      </c>
      <c r="B14" s="49"/>
      <c r="C14" s="25"/>
      <c r="D14" s="25"/>
      <c r="E14" s="26">
        <f>SUM(E7:E13)</f>
        <v>21</v>
      </c>
      <c r="F14" s="100"/>
      <c r="G14" s="100"/>
      <c r="H14" s="100"/>
      <c r="I14" s="100"/>
    </row>
    <row r="15" spans="1:13" ht="23.25" customHeight="1">
      <c r="A15" s="103" t="s">
        <v>35</v>
      </c>
      <c r="B15" s="104"/>
      <c r="C15" s="17" t="s">
        <v>1</v>
      </c>
      <c r="D15" s="18" t="s">
        <v>2</v>
      </c>
      <c r="E15" s="27"/>
      <c r="F15" s="100"/>
      <c r="G15" s="100"/>
      <c r="H15" s="100"/>
      <c r="I15" s="100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0"/>
      <c r="G16" s="100"/>
      <c r="H16" s="100"/>
      <c r="I16" s="100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0"/>
      <c r="G17" s="100"/>
      <c r="H17" s="100"/>
      <c r="I17" s="100"/>
    </row>
    <row r="18" spans="1:13" ht="15.5">
      <c r="A18" s="39">
        <v>-10</v>
      </c>
      <c r="B18" s="50" t="s">
        <v>75</v>
      </c>
      <c r="C18" s="38">
        <v>2</v>
      </c>
      <c r="D18" s="90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2</v>
      </c>
      <c r="E19" s="22">
        <f t="shared" si="3"/>
        <v>6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3" t="s">
        <v>3</v>
      </c>
      <c r="B24" s="94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89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89">
        <v>5</v>
      </c>
      <c r="E35" s="22">
        <f t="shared" si="5"/>
        <v>25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55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93" t="s">
        <v>24</v>
      </c>
      <c r="B39" s="94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90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90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93" t="s">
        <v>6</v>
      </c>
      <c r="B48" s="94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89">
        <v>1</v>
      </c>
      <c r="E54" s="22">
        <f>D54*C54</f>
        <v>2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2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93" t="s">
        <v>9</v>
      </c>
      <c r="B58" s="94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89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89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89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29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81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110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3" sqref="A13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10" t="s">
        <v>157</v>
      </c>
      <c r="B1" s="110"/>
      <c r="C1" s="110"/>
      <c r="D1" s="80"/>
    </row>
    <row r="2" spans="1:6" ht="26.25" customHeight="1">
      <c r="A2" s="84" t="str">
        <f>"ناوی مامۆستا: "&amp;CAD!C2</f>
        <v>ناوی مامۆستا: نەبەز ئیسماعیل حمد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4.3499999999999996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/>
      <c r="D7" s="63">
        <f>C7*B7</f>
        <v>0</v>
      </c>
    </row>
    <row r="8" spans="1:6" ht="18.5">
      <c r="A8" s="67" t="s">
        <v>149</v>
      </c>
      <c r="B8" s="65">
        <v>4</v>
      </c>
      <c r="C8" s="91">
        <v>3</v>
      </c>
      <c r="D8" s="63">
        <f>C8*B8</f>
        <v>12</v>
      </c>
      <c r="E8" s="61" t="s">
        <v>148</v>
      </c>
    </row>
    <row r="9" spans="1:6" ht="18.5">
      <c r="A9" s="67" t="s">
        <v>147</v>
      </c>
      <c r="B9" s="65">
        <v>3</v>
      </c>
      <c r="C9" s="91">
        <v>2</v>
      </c>
      <c r="D9" s="63">
        <f>C9*B9</f>
        <v>6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91">
        <v>4</v>
      </c>
      <c r="D12" s="63">
        <f>C12</f>
        <v>4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91">
        <v>6</v>
      </c>
      <c r="D13" s="63">
        <f>C13</f>
        <v>6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33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91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>
      <c r="A22" s="67" t="s">
        <v>130</v>
      </c>
      <c r="B22" s="65">
        <v>5</v>
      </c>
      <c r="C22" s="91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91">
        <v>6</v>
      </c>
      <c r="D23" s="63">
        <f>C23</f>
        <v>6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91">
        <v>6</v>
      </c>
      <c r="D24" s="63">
        <f>C24</f>
        <v>6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91">
        <v>6</v>
      </c>
      <c r="D25" s="63">
        <f>C25</f>
        <v>6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34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91">
        <v>2</v>
      </c>
      <c r="D29" s="63">
        <f>C29*3</f>
        <v>6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91">
        <v>3</v>
      </c>
      <c r="D31" s="63">
        <f>C31*2</f>
        <v>6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91">
        <v>2</v>
      </c>
      <c r="D37" s="63">
        <f>IF(C37=0,0,IF(C37=1,3,IF(C37=2,6)))</f>
        <v>6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20</v>
      </c>
      <c r="E41" s="61"/>
    </row>
    <row r="42" spans="1:5" ht="18.5" hidden="1">
      <c r="A42" s="105" t="s">
        <v>96</v>
      </c>
      <c r="B42" s="106"/>
      <c r="C42" s="107"/>
      <c r="D42" s="60">
        <f>D41+D26+D14</f>
        <v>87</v>
      </c>
    </row>
    <row r="43" spans="1:5" ht="17.5">
      <c r="A43" s="108" t="s">
        <v>95</v>
      </c>
      <c r="B43" s="109"/>
      <c r="C43" s="109"/>
      <c r="D43" s="59">
        <f>IF(D42&gt;=100, (100*5/100), (D42*5/100))</f>
        <v>4.3499999999999996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HAMAD Nabaz</cp:lastModifiedBy>
  <dcterms:modified xsi:type="dcterms:W3CDTF">2023-05-29T08:45:03Z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2023-05-21T10:56:47Z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e5de42f0-42dc-4a56-acc1-1468a6039a39</vt:lpwstr>
  </property>
  <property fmtid="{D5CDD505-2E9C-101B-9397-08002B2CF9AE}" pid="8" name="MSIP_Label_2059aa38-f392-4105-be92-628035578272_ContentBits">
    <vt:lpwstr>0</vt:lpwstr>
  </property>
</Properties>
</file>