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4" i="2" l="1"/>
  <c r="D22" i="2"/>
  <c r="D21" i="2"/>
  <c r="D20" i="2"/>
  <c r="D19" i="2"/>
  <c r="D14" i="2"/>
  <c r="D17" i="2"/>
  <c r="D16" i="2"/>
  <c r="D15" i="2"/>
  <c r="D35" i="2" l="1"/>
  <c r="D36" i="2"/>
  <c r="D30" i="2"/>
  <c r="D29" i="2"/>
  <c r="D28" i="2"/>
  <c r="D27" i="2"/>
  <c r="D26" i="2"/>
  <c r="D18" i="2"/>
  <c r="D13" i="2"/>
  <c r="D8" i="2"/>
  <c r="D6" i="2"/>
  <c r="D7" i="2"/>
  <c r="D5" i="2"/>
  <c r="D32" i="2" l="1"/>
  <c r="D37" i="2"/>
  <c r="D31" i="2" l="1"/>
  <c r="D33" i="2"/>
  <c r="D40" i="2"/>
  <c r="D41" i="2"/>
  <c r="D39" i="2"/>
  <c r="D38" i="2" l="1"/>
  <c r="D42" i="2" s="1"/>
  <c r="D23" i="2"/>
  <c r="D24" i="2" s="1"/>
  <c r="D9" i="2"/>
  <c r="D11" i="2" s="1"/>
  <c r="D10" i="2"/>
  <c r="D43" i="2" l="1"/>
  <c r="D44" i="2" s="1"/>
  <c r="E2" i="2" s="1"/>
</calcChain>
</file>

<file path=xl/sharedStrings.xml><?xml version="1.0" encoding="utf-8"?>
<sst xmlns="http://schemas.openxmlformats.org/spreadsheetml/2006/main" count="84" uniqueCount="72">
  <si>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</si>
  <si>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</si>
  <si>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</si>
  <si>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</si>
  <si>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</si>
  <si>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</si>
  <si>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</si>
  <si>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</si>
  <si>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</si>
  <si>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</si>
  <si>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</si>
  <si>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</si>
  <si>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</si>
  <si>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</si>
  <si>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</si>
  <si>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</si>
  <si>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</si>
  <si>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</si>
  <si>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</si>
  <si>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</si>
  <si>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</si>
  <si>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</si>
  <si>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</si>
  <si>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</si>
  <si>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</si>
  <si>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</si>
  <si>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</si>
  <si>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</si>
  <si>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</si>
  <si>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</si>
  <si>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</si>
  <si>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</si>
  <si>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</si>
  <si>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</si>
  <si>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</si>
  <si>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</si>
  <si>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</si>
  <si>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</si>
  <si>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</si>
  <si>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</si>
  <si>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</si>
  <si>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</si>
  <si>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</si>
  <si>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</si>
  <si>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</si>
  <si>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</si>
  <si>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ژمارەی ئەوەتۆژینەوانەی لە گۆڤارە مەحكەمە جیهانیەكان پەسەند بڵاوی كردۆتەوە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</si>
  <si>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</si>
  <si>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</si>
  <si>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</si>
  <si>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</si>
  <si>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</si>
  <si>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</si>
  <si>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</si>
  <si>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</si>
  <si>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</si>
  <si>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</si>
  <si>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</si>
  <si>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</si>
  <si>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</si>
  <si>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بۆ بڵاوكردنەوەی توێژینەوە لە گۆڤاری زانستی دەرەوە بۆ هەر توێژینەوەیەك 4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</si>
  <si>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</si>
  <si>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</si>
  <si>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</si>
  <si>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</si>
  <si>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</si>
  <si>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</si>
  <si>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</si>
  <si>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</si>
  <si>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ژمارەی ئەو تۆژینەوانەی لە گۆڤارە مەحكەمەكانی ناوخۆ پەسەند یان بڵاوی كردۆتەوە</t>
  </si>
  <si>
    <t>ناوی مامۆستا:نورآي عمر علي</t>
  </si>
  <si>
    <t>نازناوی زانستی:مامۆستاى ياريدەدەر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</si>
</sst>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8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440532</xdr:colOff>
      <xdr:row>0</xdr:row>
      <xdr:rowOff>0</xdr:rowOff>
    </xdr:from>
    <xdr:to>
      <xdr:col>7</xdr:col>
      <xdr:colOff>369095</xdr:colOff>
      <xdr:row>4</xdr:row>
      <xdr:rowOff>71438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972968" y="0"/>
          <a:ext cx="1309688" cy="130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rightToLeft="1" tabSelected="1" topLeftCell="A22" zoomScale="60" zoomScaleNormal="60" workbookViewId="0">
      <selection activeCell="C41" sqref="C41"/>
    </sheetView>
  </sheetViews>
  <sheetFormatPr defaultColWidth="9" defaultRowHeight="15"/>
  <cols>
    <col min="1" max="1" width="70.7109375" style="3" customWidth="1"/>
    <col min="2" max="2" width="11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0.25">
      <c r="A1" s="25" t="s">
        <v>70</v>
      </c>
      <c r="B1" s="19" t="s">
        <v>14</v>
      </c>
      <c r="C1" s="4"/>
      <c r="D1" s="4">
        <v>2018</v>
      </c>
      <c r="E1" s="26" t="s">
        <v>26</v>
      </c>
    </row>
    <row r="2" spans="1:6" ht="20.25">
      <c r="A2" s="25" t="s">
        <v>71</v>
      </c>
      <c r="B2" s="20"/>
      <c r="C2" s="4"/>
      <c r="D2" s="4"/>
      <c r="E2" s="24">
        <f>D44</f>
        <v>2.65</v>
      </c>
    </row>
    <row r="3" spans="1:6" ht="54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18.75">
      <c r="A5" s="10" t="s">
        <v>17</v>
      </c>
      <c r="B5" s="8">
        <v>5</v>
      </c>
      <c r="C5" s="28">
        <v>1</v>
      </c>
      <c r="D5" s="9">
        <f>C5*B5</f>
        <v>5</v>
      </c>
    </row>
    <row r="6" spans="1:6" ht="37.5">
      <c r="A6" s="10" t="s">
        <v>27</v>
      </c>
      <c r="B6" s="8">
        <v>4</v>
      </c>
      <c r="C6" s="28">
        <v>2</v>
      </c>
      <c r="D6" s="9">
        <f t="shared" ref="D6:D7" si="0">C6*B6</f>
        <v>8</v>
      </c>
    </row>
    <row r="7" spans="1:6" ht="18.75">
      <c r="A7" s="10" t="s">
        <v>39</v>
      </c>
      <c r="B7" s="8">
        <v>3</v>
      </c>
      <c r="C7" s="28">
        <v>4</v>
      </c>
      <c r="D7" s="9">
        <f t="shared" si="0"/>
        <v>12</v>
      </c>
    </row>
    <row r="8" spans="1:6" ht="18.75">
      <c r="A8" s="10" t="s">
        <v>2</v>
      </c>
      <c r="B8" s="8">
        <v>5</v>
      </c>
      <c r="C8" s="28"/>
      <c r="D8" s="9">
        <f>IF(C8=1, 0,  5)</f>
        <v>5</v>
      </c>
      <c r="E8" s="27" t="s">
        <v>65</v>
      </c>
    </row>
    <row r="9" spans="1:6" ht="18.75">
      <c r="A9" s="10" t="s">
        <v>3</v>
      </c>
      <c r="B9" s="8">
        <v>4</v>
      </c>
      <c r="C9" s="9"/>
      <c r="D9" s="9">
        <f t="shared" ref="D9:D10" si="1">C9</f>
        <v>0</v>
      </c>
      <c r="E9" s="27" t="s">
        <v>65</v>
      </c>
      <c r="F9" s="21" t="s">
        <v>19</v>
      </c>
    </row>
    <row r="10" spans="1:6" ht="18.75">
      <c r="A10" s="10" t="s">
        <v>4</v>
      </c>
      <c r="B10" s="8">
        <v>6</v>
      </c>
      <c r="C10" s="9"/>
      <c r="D10" s="9">
        <f t="shared" si="1"/>
        <v>0</v>
      </c>
      <c r="E10" s="27" t="s">
        <v>65</v>
      </c>
      <c r="F10" s="21" t="s">
        <v>18</v>
      </c>
    </row>
    <row r="11" spans="1:6" ht="18.75">
      <c r="A11" s="8" t="s">
        <v>16</v>
      </c>
      <c r="B11" s="8"/>
      <c r="C11" s="9"/>
      <c r="D11" s="12">
        <f>SUM(D5:D10)</f>
        <v>30</v>
      </c>
    </row>
    <row r="12" spans="1:6" ht="18.75">
      <c r="A12" s="13" t="s">
        <v>29</v>
      </c>
      <c r="B12" s="11"/>
      <c r="C12" s="9"/>
      <c r="D12" s="9"/>
    </row>
    <row r="13" spans="1:6" ht="25.5" customHeight="1">
      <c r="A13" s="10" t="s">
        <v>40</v>
      </c>
      <c r="B13" s="8"/>
      <c r="C13" s="28">
        <v>4</v>
      </c>
      <c r="D13" s="9">
        <f>C13</f>
        <v>4</v>
      </c>
      <c r="E13" s="21" t="s">
        <v>53</v>
      </c>
    </row>
    <row r="14" spans="1:6" ht="18.75">
      <c r="A14" s="10" t="s">
        <v>31</v>
      </c>
      <c r="B14" s="8"/>
      <c r="C14" s="28"/>
      <c r="D14" s="9">
        <f>IF(C14=4, 5, C14)</f>
        <v>0</v>
      </c>
      <c r="E14" s="22" t="s">
        <v>41</v>
      </c>
    </row>
    <row r="15" spans="1:6" ht="22.5" customHeight="1">
      <c r="A15" s="10" t="s">
        <v>51</v>
      </c>
      <c r="B15" s="8"/>
      <c r="C15" s="9"/>
      <c r="D15" s="9">
        <f>C15*3</f>
        <v>0</v>
      </c>
      <c r="E15" s="22" t="s">
        <v>42</v>
      </c>
    </row>
    <row r="16" spans="1:6" ht="22.5" customHeight="1">
      <c r="A16" s="10" t="s">
        <v>54</v>
      </c>
      <c r="B16" s="8"/>
      <c r="C16" s="9"/>
      <c r="D16" s="9">
        <f>C16*4</f>
        <v>0</v>
      </c>
      <c r="E16" s="22"/>
    </row>
    <row r="17" spans="1:12" ht="22.5" customHeight="1">
      <c r="A17" s="10" t="s">
        <v>52</v>
      </c>
      <c r="B17" s="8"/>
      <c r="C17" s="9"/>
      <c r="D17" s="9">
        <f>C17*2</f>
        <v>0</v>
      </c>
      <c r="E17" s="22"/>
    </row>
    <row r="18" spans="1:12" ht="18.75">
      <c r="A18" s="10" t="s">
        <v>6</v>
      </c>
      <c r="B18" s="8">
        <v>5</v>
      </c>
      <c r="C18" s="28">
        <v>3</v>
      </c>
      <c r="D18" s="9">
        <f>C18*3</f>
        <v>9</v>
      </c>
      <c r="E18" s="22" t="s">
        <v>36</v>
      </c>
    </row>
    <row r="19" spans="1:12" ht="37.5">
      <c r="A19" s="10" t="s">
        <v>9</v>
      </c>
      <c r="B19" s="8">
        <v>6</v>
      </c>
      <c r="C19" s="9"/>
      <c r="D19" s="9">
        <f>IF(C19=0, 0,6)</f>
        <v>0</v>
      </c>
      <c r="E19" s="27" t="s">
        <v>65</v>
      </c>
      <c r="F19" s="22" t="s">
        <v>20</v>
      </c>
    </row>
    <row r="20" spans="1:12" ht="18.75">
      <c r="A20" s="10" t="s">
        <v>10</v>
      </c>
      <c r="B20" s="8">
        <v>5</v>
      </c>
      <c r="C20" s="9"/>
      <c r="D20" s="9">
        <f>IF(C20=0, 0, C20*0.5)</f>
        <v>0</v>
      </c>
      <c r="E20" s="27" t="s">
        <v>65</v>
      </c>
      <c r="F20" s="22" t="s">
        <v>55</v>
      </c>
    </row>
    <row r="21" spans="1:12" ht="18.75">
      <c r="A21" s="10" t="s">
        <v>56</v>
      </c>
      <c r="B21" s="8">
        <v>6</v>
      </c>
      <c r="C21" s="9"/>
      <c r="D21" s="9">
        <f>IF(C21=0, 0, 6)</f>
        <v>0</v>
      </c>
      <c r="E21" s="27" t="s">
        <v>65</v>
      </c>
      <c r="F21" s="22" t="s">
        <v>22</v>
      </c>
    </row>
    <row r="22" spans="1:12" ht="18.75">
      <c r="A22" s="10" t="s">
        <v>43</v>
      </c>
      <c r="B22" s="8">
        <v>6</v>
      </c>
      <c r="C22" s="9"/>
      <c r="D22" s="9">
        <f>IF(C22=0, 0, 6)</f>
        <v>0</v>
      </c>
      <c r="E22" s="27" t="s">
        <v>65</v>
      </c>
      <c r="F22" s="22" t="s">
        <v>21</v>
      </c>
    </row>
    <row r="23" spans="1:12" ht="18.75">
      <c r="A23" s="10" t="s">
        <v>11</v>
      </c>
      <c r="B23" s="8">
        <v>6</v>
      </c>
      <c r="C23" s="9"/>
      <c r="D23" s="9">
        <f t="shared" ref="D23" si="2">C23</f>
        <v>0</v>
      </c>
      <c r="E23" s="27" t="s">
        <v>65</v>
      </c>
      <c r="F23" s="22" t="s">
        <v>23</v>
      </c>
    </row>
    <row r="24" spans="1:12" ht="18.75">
      <c r="A24" s="8" t="s">
        <v>16</v>
      </c>
      <c r="B24" s="8"/>
      <c r="C24" s="9"/>
      <c r="D24" s="12">
        <f>SUM(D13:D23)</f>
        <v>13</v>
      </c>
    </row>
    <row r="25" spans="1:12" ht="18.75">
      <c r="A25" s="13" t="s">
        <v>30</v>
      </c>
      <c r="B25" s="14"/>
      <c r="C25" s="9"/>
      <c r="D25" s="9"/>
      <c r="E25" s="22"/>
    </row>
    <row r="26" spans="1:12" ht="37.5">
      <c r="A26" s="10" t="s">
        <v>66</v>
      </c>
      <c r="B26" s="8">
        <v>4</v>
      </c>
      <c r="C26" s="28"/>
      <c r="D26" s="9">
        <f>C26*2</f>
        <v>0</v>
      </c>
      <c r="E26" s="22" t="s">
        <v>44</v>
      </c>
    </row>
    <row r="27" spans="1:12" ht="37.5">
      <c r="A27" s="10" t="s">
        <v>67</v>
      </c>
      <c r="B27" s="8">
        <v>4</v>
      </c>
      <c r="C27" s="9"/>
      <c r="D27" s="9">
        <f>C27*3</f>
        <v>0</v>
      </c>
      <c r="E27" s="22" t="s">
        <v>44</v>
      </c>
    </row>
    <row r="28" spans="1:12" ht="18.75">
      <c r="A28" s="10" t="s">
        <v>45</v>
      </c>
      <c r="B28" s="8">
        <v>3</v>
      </c>
      <c r="C28" s="9"/>
      <c r="D28" s="9">
        <f>C28*3</f>
        <v>0</v>
      </c>
      <c r="E28" s="22" t="s">
        <v>57</v>
      </c>
    </row>
    <row r="29" spans="1:12" ht="18.75">
      <c r="A29" s="10" t="s">
        <v>68</v>
      </c>
      <c r="B29" s="8">
        <v>5</v>
      </c>
      <c r="C29" s="9"/>
      <c r="D29" s="9">
        <f>C29*5</f>
        <v>0</v>
      </c>
      <c r="E29" s="22" t="s">
        <v>58</v>
      </c>
      <c r="L29" s="22"/>
    </row>
    <row r="30" spans="1:12" ht="23.25" customHeight="1">
      <c r="A30" s="10" t="s">
        <v>69</v>
      </c>
      <c r="B30" s="8">
        <v>3</v>
      </c>
      <c r="C30" s="9">
        <v>1</v>
      </c>
      <c r="D30" s="9">
        <f>C30*3</f>
        <v>3</v>
      </c>
      <c r="E30" s="22" t="s">
        <v>59</v>
      </c>
    </row>
    <row r="31" spans="1:12" ht="37.5">
      <c r="A31" s="10" t="s">
        <v>46</v>
      </c>
      <c r="B31" s="8">
        <v>4</v>
      </c>
      <c r="C31" s="9"/>
      <c r="D31" s="9">
        <f>C31*4</f>
        <v>0</v>
      </c>
      <c r="E31" s="22" t="s">
        <v>60</v>
      </c>
    </row>
    <row r="32" spans="1:12" ht="37.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>
      <c r="A33" s="10" t="s">
        <v>62</v>
      </c>
      <c r="B33" s="8">
        <v>2</v>
      </c>
      <c r="C33" s="9"/>
      <c r="D33" s="9">
        <f>C33*2</f>
        <v>0</v>
      </c>
      <c r="E33" s="22" t="s">
        <v>47</v>
      </c>
    </row>
    <row r="34" spans="1:5" ht="18.75">
      <c r="A34" s="10" t="s">
        <v>61</v>
      </c>
      <c r="B34" s="8">
        <v>3</v>
      </c>
      <c r="C34" s="9"/>
      <c r="D34" s="9">
        <f>C34*3</f>
        <v>0</v>
      </c>
      <c r="E34" s="22" t="s">
        <v>48</v>
      </c>
    </row>
    <row r="35" spans="1:5" ht="18.75">
      <c r="A35" s="10" t="s">
        <v>50</v>
      </c>
      <c r="B35" s="8">
        <v>2</v>
      </c>
      <c r="C35" s="9"/>
      <c r="D35" s="9">
        <f>C35*3</f>
        <v>0</v>
      </c>
      <c r="E35" s="22" t="s">
        <v>63</v>
      </c>
    </row>
    <row r="36" spans="1:5" ht="18.75">
      <c r="A36" s="10" t="s">
        <v>49</v>
      </c>
      <c r="B36" s="8">
        <v>3</v>
      </c>
      <c r="C36" s="9">
        <v>1</v>
      </c>
      <c r="D36" s="9">
        <f>C36*2</f>
        <v>2</v>
      </c>
      <c r="E36" s="22" t="s">
        <v>64</v>
      </c>
    </row>
    <row r="37" spans="1:5" ht="18.75">
      <c r="A37" s="10" t="s">
        <v>32</v>
      </c>
      <c r="B37" s="8">
        <v>6</v>
      </c>
      <c r="C37" s="9"/>
      <c r="D37" s="9">
        <f>IF(C37=1, 3, IF(C37=0, 0, IF(C37&gt;1,6, 6)))</f>
        <v>0</v>
      </c>
      <c r="E37" s="22" t="s">
        <v>33</v>
      </c>
    </row>
    <row r="38" spans="1:5" ht="18.75">
      <c r="A38" s="10" t="s">
        <v>8</v>
      </c>
      <c r="B38" s="8">
        <v>10</v>
      </c>
      <c r="C38" s="28">
        <v>1</v>
      </c>
      <c r="D38" s="9">
        <f>C38*5</f>
        <v>5</v>
      </c>
      <c r="E38" s="22" t="s">
        <v>38</v>
      </c>
    </row>
    <row r="39" spans="1:5" ht="18.75">
      <c r="A39" s="10" t="s">
        <v>34</v>
      </c>
      <c r="B39" s="8">
        <v>10</v>
      </c>
      <c r="C39" s="9"/>
      <c r="D39" s="9">
        <f>C39*10</f>
        <v>0</v>
      </c>
      <c r="E39" s="22" t="s">
        <v>37</v>
      </c>
    </row>
    <row r="40" spans="1:5" ht="18.75">
      <c r="A40" s="10" t="s">
        <v>12</v>
      </c>
      <c r="B40" s="8">
        <v>10</v>
      </c>
      <c r="C40" s="9">
        <v>0</v>
      </c>
      <c r="D40" s="9">
        <f t="shared" ref="D40:D41" si="3">C40*10</f>
        <v>0</v>
      </c>
      <c r="E40" s="22" t="s">
        <v>37</v>
      </c>
    </row>
    <row r="41" spans="1:5" ht="18.75">
      <c r="A41" s="10" t="s">
        <v>13</v>
      </c>
      <c r="B41" s="8">
        <v>10</v>
      </c>
      <c r="C41" s="9"/>
      <c r="D41" s="9">
        <f t="shared" si="3"/>
        <v>0</v>
      </c>
      <c r="E41" s="22" t="s">
        <v>37</v>
      </c>
    </row>
    <row r="42" spans="1:5" ht="18.75">
      <c r="A42" s="8" t="s">
        <v>16</v>
      </c>
      <c r="B42" s="15"/>
      <c r="C42" s="9"/>
      <c r="D42" s="12">
        <f>SUM(D26:D41)</f>
        <v>10</v>
      </c>
      <c r="E42" s="22"/>
    </row>
    <row r="43" spans="1:5" ht="18.75">
      <c r="A43" s="29" t="s">
        <v>24</v>
      </c>
      <c r="B43" s="30"/>
      <c r="C43" s="31"/>
      <c r="D43" s="16">
        <f>D42+D24+D11</f>
        <v>53</v>
      </c>
    </row>
    <row r="44" spans="1:5" ht="18.75">
      <c r="A44" s="32" t="s">
        <v>25</v>
      </c>
      <c r="B44" s="33"/>
      <c r="C44" s="33"/>
      <c r="D44" s="23">
        <f>IF(D43&gt;=100, (100*5/100), (D43*5/100))</f>
        <v>2.65</v>
      </c>
    </row>
  </sheetData>
  <sheetProtection password="C6EA" sheet="1" objects="1" scenarios="1"/>
  <protectedRanges>
    <protectedRange sqref="C5:C41" name="Range1"/>
    <protectedRange sqref="A1:D2" name="Range2"/>
  </protectedRanges>
  <mergeCells count="2">
    <mergeCell ref="A43:C43"/>
    <mergeCell ref="A44:C44"/>
  </mergeCells>
  <dataValidations count="10">
    <dataValidation type="whole" allowBlank="1" showInputMessage="1" showErrorMessage="1" error="هەڵەیە، دەبێ ژمارەكە لەنێوان 0 هەتا 4 بێت" sqref="C5 C32 C14:C17 C26:C27 C9 C38:C40 C7">
      <formula1>0</formula1>
      <formula2>4</formula2>
    </dataValidation>
    <dataValidation type="whole" allowBlank="1" showInputMessage="1" showErrorMessage="1" error="هەڵەیە، دەبێ ژمارەكە لەنێوان 0 هەتا 4 بێت" sqref="C6">
      <formula1>0</formula1>
      <formula2>4</formula2>
    </dataValidation>
    <dataValidation type="whole" allowBlank="1" showInputMessage="1" showErrorMessage="1" error="هەڵەیە، دەبێ ژمارەكە لەنێوان 0 هەتا 1 بێت" sqref="C41">
      <formula1>0</formula1>
      <formula2>1</formula2>
    </dataValidation>
    <dataValidation type="whole" allowBlank="1" showInputMessage="1" showErrorMessage="1" error="هەڵەیە، دەبێ ژمارەكە لەنێوان 0 هەتا 6 بێت" sqref="C10 C19 C21:C23">
      <formula1>0</formula1>
      <formula2>6</formula2>
    </dataValidation>
    <dataValidation type="whole" allowBlank="1" showInputMessage="1" showErrorMessage="1" error="هەڵەیە، دەبێ ژمارەكە لەنێوان 0 هەتا 3 بێت" sqref="C33:C36">
      <formula1>0</formula1>
      <formula2>3</formula2>
    </dataValidation>
    <dataValidation type="whole" allowBlank="1" showInputMessage="1" showErrorMessage="1" error="هەڵەیە، دەبێ ژمارەكە لەنێوان 0 هەتا 10 بێت" sqref="C13">
      <formula1>0</formula1>
      <formula2>10</formula2>
    </dataValidation>
    <dataValidation type="whole" allowBlank="1" showInputMessage="1" showErrorMessage="1" error="هەڵەیە، دەبێ ژمارەكە لەنێوان 0 هەتا _x000a_3 بێت" sqref="C37">
      <formula1>0</formula1>
      <formula2>3</formula2>
    </dataValidation>
    <dataValidation type="whole" allowBlank="1" showInputMessage="1" showErrorMessage="1" error="ژمارەكە هەڵەیە دەبێت لە نێوان 0 تاوەكو 5 بێت." sqref="C18">
      <formula1>0</formula1>
      <formula2>5</formula2>
    </dataValidation>
    <dataValidation type="whole" allowBlank="1" showInputMessage="1" showErrorMessage="1" error="هەڵەیە، دەبێ ژمارەكە لەنێوان 0 هەتا 5 بێت" sqref="C28:C31 C8">
      <formula1>0</formula1>
      <formula2>5</formula2>
    </dataValidation>
    <dataValidation type="whole" allowBlank="1" showInputMessage="1" showErrorMessage="1" error="ژمارەكە هەڵەیە دەبێت لە نێوان 0 تاوەكو 10 بێت." sqref="C20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8 D29 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Future</cp:lastModifiedBy>
  <dcterms:created xsi:type="dcterms:W3CDTF">2016-06-09T18:03:39Z</dcterms:created>
  <dcterms:modified xsi:type="dcterms:W3CDTF">2019-06-03T12:50:51Z</dcterms:modified>
</cp:coreProperties>
</file>