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ik\Desktop\"/>
    </mc:Choice>
  </mc:AlternateContent>
  <xr:revisionPtr revIDLastSave="0" documentId="13_ncr:1_{070FE3D4-DB15-4BB1-BBB7-DD268E5FDABF}" xr6:coauthVersionLast="45" xr6:coauthVersionMax="45" xr10:uidLastSave="{00000000-0000-0000-0000-000000000000}"/>
  <bookViews>
    <workbookView xWindow="-120" yWindow="-120" windowWidth="20730" windowHeight="1104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<sst xmlns="http://schemas.openxmlformats.org/spreadsheetml/2006/main" count="205" uniqueCount="171">
  <si>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</si>
  <si>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</si>
  <si>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</si>
  <si>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</si>
  <si>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</si>
  <si>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</si>
  <si>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</si>
  <si>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</si>
  <si>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</si>
  <si>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</si>
  <si>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</si>
  <si>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</si>
  <si>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</si>
  <si>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</si>
  <si>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</si>
  <si>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</si>
  <si>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</si>
  <si>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</si>
  <si>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</si>
  <si>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</si>
  <si>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</si>
  <si>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</si>
  <si>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</si>
  <si>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</si>
  <si>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</si>
  <si>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</si>
  <si>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</si>
  <si>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</si>
  <si>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</si>
  <si>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</si>
  <si>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</si>
  <si>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</si>
  <si>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</si>
  <si>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</si>
  <si>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</si>
  <si>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</si>
  <si>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</si>
  <si>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</si>
  <si>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</si>
  <si>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</si>
  <si>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</si>
  <si>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</si>
  <si>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</si>
  <si>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</si>
  <si>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</si>
  <si>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</si>
  <si>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</si>
  <si>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</si>
  <si>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</si>
  <si>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</si>
  <si>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</si>
  <si>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</si>
  <si>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</si>
  <si>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</si>
  <si>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</si>
  <si>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</si>
  <si>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</si>
  <si>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</si>
  <si>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</si>
  <si>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</si>
  <si>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</si>
  <si>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</si>
  <si>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</si>
  <si>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</si>
  <si>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</si>
  <si>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</si>
  <si>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</si>
  <si>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</si>
  <si>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</si>
  <si>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</si>
  <si>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</si>
  <si>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</si>
  <si>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</si>
  <si>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</si>
  <si>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</si>
  <si>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</si>
  <si>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</si>
  <si>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</si>
  <si>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</si>
  <si>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</si>
  <si>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</si>
  <si>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</si>
  <si>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</si>
  <si>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</si>
  <si>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</si>
  <si>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</si>
  <si>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</si>
  <si>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</si>
  <si>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</si>
  <si>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</si>
  <si>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</si>
  <si>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</si>
  <si>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</si>
  <si>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</si>
  <si>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</si>
  <si>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</si>
  <si>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</si>
  <si>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</si>
  <si>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</si>
  <si>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</si>
  <si>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</si>
  <si>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</si>
  <si>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</si>
  <si>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</si>
  <si>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</si>
  <si>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</si>
  <si>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</si>
  <si>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</si>
  <si>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</si>
  <si>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</si>
  <si>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</si>
  <si>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</si>
  <si>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</si>
  <si>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</si>
  <si>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</si>
  <si>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</si>
  <si>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</si>
  <si>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</si>
  <si>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</si>
  <si>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</si>
  <si>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</si>
  <si>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</si>
  <si>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</si>
  <si>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</si>
  <si>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</si>
  <si>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</si>
  <si>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</si>
  <si>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</si>
  <si>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</si>
  <si>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</si>
  <si>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</si>
  <si>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</si>
  <si>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</si>
  <si>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</si>
  <si>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</si>
  <si>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</si>
  <si>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</si>
  <si>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</si>
  <si>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</si>
  <si>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</si>
  <si>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</si>
  <si>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</si>
  <si>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</si>
  <si>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</si>
  <si>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</si>
  <si>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</si>
  <si>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</si>
  <si>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</si>
  <si>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</si>
  <si>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</si>
  <si>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</si>
  <si>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</si>
  <si>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</si>
  <si>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</si>
  <si>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</si>
  <si>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</si>
  <si>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</si>
  <si>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</si>
  <si>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</si>
  <si>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</si>
  <si>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</si>
  <si>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</si>
  <si>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</si>
  <si>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</si>
  <si>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</si>
  <si>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</si>
  <si>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</si>
  <si>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</si>
  <si>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د.عوزير سعدي اسماعيل</t>
  </si>
  <si>
    <t>یارییه‌ تیمیه‌كان</t>
  </si>
  <si>
    <t>پرۆفیسۆر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</si>
</sst>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50" zoomScale="90" zoomScaleNormal="90" zoomScaleSheetLayoutView="100" workbookViewId="0">
      <selection activeCell="D73" sqref="D73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x14ac:dyDescent="0.25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10</v>
      </c>
    </row>
    <row r="3" spans="1:13" x14ac:dyDescent="0.25">
      <c r="A3" s="107" t="s">
        <v>45</v>
      </c>
      <c r="B3" s="108"/>
      <c r="C3" s="104" t="s">
        <v>62</v>
      </c>
      <c r="D3" s="105"/>
      <c r="E3" s="5" t="s">
        <v>11</v>
      </c>
      <c r="F3" s="12">
        <f t="shared" ref="F3" si="0">E68</f>
        <v>101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111</v>
      </c>
    </row>
    <row r="5" spans="1:13" x14ac:dyDescent="0.25">
      <c r="A5" s="107" t="s">
        <v>47</v>
      </c>
      <c r="B5" s="108"/>
      <c r="C5" s="104" t="s">
        <v>170</v>
      </c>
      <c r="D5" s="105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40">
        <v>6</v>
      </c>
      <c r="E7" s="25">
        <f>D7</f>
        <v>6</v>
      </c>
      <c r="F7" s="106" t="s">
        <v>167</v>
      </c>
      <c r="G7" s="106"/>
      <c r="H7" s="106"/>
      <c r="I7" s="106"/>
    </row>
    <row r="8" spans="1:13" ht="14.25" customHeight="1" x14ac:dyDescent="0.2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40">
        <v>4</v>
      </c>
      <c r="E9" s="25">
        <f t="shared" si="1"/>
        <v>12</v>
      </c>
      <c r="F9" s="106"/>
      <c r="G9" s="106"/>
      <c r="H9" s="106"/>
      <c r="I9" s="106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18</v>
      </c>
      <c r="F14" s="106"/>
      <c r="G14" s="106"/>
      <c r="H14" s="106"/>
      <c r="I14" s="106"/>
    </row>
    <row r="15" spans="1:13" ht="23.25" customHeight="1" x14ac:dyDescent="0.25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 x14ac:dyDescent="0.2">
      <c r="A18" s="44">
        <v>-10</v>
      </c>
      <c r="B18" s="56" t="s">
        <v>75</v>
      </c>
      <c r="C18" s="43">
        <v>2</v>
      </c>
      <c r="D18" s="38">
        <v>2</v>
      </c>
      <c r="E18" s="26">
        <f t="shared" si="3"/>
        <v>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1</v>
      </c>
      <c r="E26" s="25">
        <f t="shared" si="5"/>
        <v>4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>
        <v>3</v>
      </c>
      <c r="E32" s="25">
        <f t="shared" si="5"/>
        <v>9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4</v>
      </c>
      <c r="E36" s="25">
        <f t="shared" ref="E36:E37" si="6">D36*C36</f>
        <v>12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25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2</v>
      </c>
      <c r="E40" s="25">
        <f t="shared" ref="E40:E45" si="7">D40*C40</f>
        <v>6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7</v>
      </c>
      <c r="E41" s="25">
        <f t="shared" si="7"/>
        <v>14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38">
        <v>14</v>
      </c>
      <c r="E43" s="25">
        <f t="shared" si="7"/>
        <v>14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4</v>
      </c>
      <c r="E44" s="26">
        <f t="shared" si="7"/>
        <v>8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42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1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>
        <v>1</v>
      </c>
      <c r="E63" s="25">
        <f>D63</f>
        <v>1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19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10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101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111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35" activePane="bottomRight" state="frozen"/>
      <selection pane="topRight" activeCell="C1" sqref="C1"/>
      <selection pane="bottomLeft" activeCell="A5" sqref="A5"/>
      <selection pane="bottomRight" activeCell="C49" sqref="C49"/>
    </sheetView>
  </sheetViews>
  <sheetFormatPr defaultColWidth="10.28515625" defaultRowHeight="15" x14ac:dyDescent="0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6" t="s">
        <v>157</v>
      </c>
      <c r="B1" s="116"/>
      <c r="C1" s="116"/>
      <c r="D1" s="89"/>
    </row>
    <row r="2" spans="1:6" ht="26.25" customHeight="1" x14ac:dyDescent="0.25">
      <c r="A2" s="93" t="str">
        <f>"ناوی مامۆستا: "&amp;CAD!C2</f>
        <v>ناوی مامۆستا: د.عوزير سعدي اسماعيل</v>
      </c>
      <c r="B2" s="96" t="s">
        <v>46</v>
      </c>
      <c r="C2" s="95"/>
      <c r="D2" s="94"/>
    </row>
    <row r="3" spans="1:6" ht="33" x14ac:dyDescent="0.75">
      <c r="A3" s="93" t="str">
        <f>"نازناوی زانستی: "&amp;CAD!C5</f>
        <v>نازناوی زانستی: پرۆفیسۆر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3.55</v>
      </c>
    </row>
    <row r="6" spans="1:6" ht="28.5" customHeight="1" x14ac:dyDescent="0.25">
      <c r="A6" s="74" t="s">
        <v>151</v>
      </c>
      <c r="B6" s="72">
        <v>8</v>
      </c>
      <c r="C6" s="73"/>
      <c r="D6" s="70">
        <f>C6*B6</f>
        <v>0</v>
      </c>
    </row>
    <row r="7" spans="1:6" ht="18.75" x14ac:dyDescent="0.2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 x14ac:dyDescent="0.25">
      <c r="A8" s="74" t="s">
        <v>149</v>
      </c>
      <c r="B8" s="72">
        <v>4</v>
      </c>
      <c r="C8" s="73">
        <v>3</v>
      </c>
      <c r="D8" s="70">
        <f>C8*B8</f>
        <v>12</v>
      </c>
      <c r="E8" s="80" t="s">
        <v>148</v>
      </c>
    </row>
    <row r="9" spans="1:6" ht="18.75" x14ac:dyDescent="0.25">
      <c r="A9" s="74" t="s">
        <v>147</v>
      </c>
      <c r="B9" s="72">
        <v>3</v>
      </c>
      <c r="C9" s="73">
        <v>4</v>
      </c>
      <c r="D9" s="70">
        <f>C9*B9</f>
        <v>12</v>
      </c>
    </row>
    <row r="10" spans="1:6" ht="18.75" x14ac:dyDescent="0.25">
      <c r="A10" s="74" t="s">
        <v>146</v>
      </c>
      <c r="B10" s="72">
        <v>4</v>
      </c>
      <c r="C10" s="73">
        <v>1</v>
      </c>
      <c r="D10" s="70">
        <f>C10*B10</f>
        <v>4</v>
      </c>
    </row>
    <row r="11" spans="1:6" ht="18.75" x14ac:dyDescent="0.2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 x14ac:dyDescent="0.25">
      <c r="A14" s="72" t="s">
        <v>97</v>
      </c>
      <c r="B14" s="72"/>
      <c r="C14" s="81"/>
      <c r="D14" s="81">
        <f>SUM(D6:D13)</f>
        <v>39</v>
      </c>
    </row>
    <row r="15" spans="1:6" ht="18.75" x14ac:dyDescent="0.25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 x14ac:dyDescent="0.25">
      <c r="A19" s="74" t="s">
        <v>133</v>
      </c>
      <c r="B19" s="72"/>
      <c r="C19" s="73">
        <v>2</v>
      </c>
      <c r="D19" s="70">
        <f>C19*3</f>
        <v>6</v>
      </c>
      <c r="E19" s="68" t="s">
        <v>160</v>
      </c>
    </row>
    <row r="20" spans="1:12" ht="22.5" customHeight="1" x14ac:dyDescent="0.25">
      <c r="A20" s="74" t="s">
        <v>132</v>
      </c>
      <c r="B20" s="72"/>
      <c r="C20" s="73">
        <v>2</v>
      </c>
      <c r="D20" s="70">
        <f>C20*4</f>
        <v>8</v>
      </c>
      <c r="E20" s="68"/>
    </row>
    <row r="21" spans="1:12" ht="18.75" x14ac:dyDescent="0.2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 x14ac:dyDescent="0.25">
      <c r="A26" s="72" t="s">
        <v>97</v>
      </c>
      <c r="B26" s="72"/>
      <c r="C26" s="70"/>
      <c r="D26" s="69">
        <f>SUM(D16:D25)</f>
        <v>14</v>
      </c>
    </row>
    <row r="27" spans="1:12" ht="18.75" x14ac:dyDescent="0.3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>
        <v>4</v>
      </c>
      <c r="D29" s="70">
        <f>C29*3</f>
        <v>12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 x14ac:dyDescent="0.25">
      <c r="A33" s="74" t="s">
        <v>111</v>
      </c>
      <c r="B33" s="72"/>
      <c r="C33" s="73">
        <v>1</v>
      </c>
      <c r="D33" s="70">
        <f>IF(C33=1,4,IF(C33=2,5,0))</f>
        <v>4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3">
      <c r="A41" s="72" t="s">
        <v>97</v>
      </c>
      <c r="B41" s="71"/>
      <c r="C41" s="70"/>
      <c r="D41" s="69">
        <f>SUM(D28:D40)</f>
        <v>18</v>
      </c>
      <c r="E41" s="68"/>
    </row>
    <row r="42" spans="1:5" ht="18.75" hidden="1" x14ac:dyDescent="0.25">
      <c r="A42" s="111" t="s">
        <v>96</v>
      </c>
      <c r="B42" s="112"/>
      <c r="C42" s="113"/>
      <c r="D42" s="67">
        <f>D41+D26+D14</f>
        <v>71</v>
      </c>
    </row>
    <row r="43" spans="1:5" ht="18.75" x14ac:dyDescent="0.25">
      <c r="A43" s="114" t="s">
        <v>95</v>
      </c>
      <c r="B43" s="115"/>
      <c r="C43" s="115"/>
      <c r="D43" s="66">
        <f>IF(D42&gt;=100, (100*5/100), (D42*5/100))</f>
        <v>3.55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Atik</cp:lastModifiedBy>
  <dcterms:modified xsi:type="dcterms:W3CDTF">2023-05-31T19:50:24Z</dcterms:modified>
</cp:coreProperties>
</file>