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urdistan/Downloads/"/>
    </mc:Choice>
  </mc:AlternateContent>
  <xr:revisionPtr revIDLastSave="0" documentId="13_ncr:1_{23123273-0961-474A-9584-DD14F503AAFB}" xr6:coauthVersionLast="47" xr6:coauthVersionMax="47" xr10:uidLastSave="{00000000-0000-0000-0000-000000000000}"/>
  <bookViews>
    <workbookView xWindow="0" yWindow="500" windowWidth="28800" windowHeight="1586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<sst xmlns="http://schemas.openxmlformats.org/spreadsheetml/2006/main" count="205" uniqueCount="171">
  <si>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</si>
  <si>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</si>
  <si>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</si>
  <si>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</si>
  <si>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</si>
  <si>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</si>
  <si>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</si>
  <si>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</si>
  <si>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</si>
  <si>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</si>
  <si>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</si>
  <si>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</si>
  <si>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</si>
  <si>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</si>
  <si>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</si>
  <si>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</si>
  <si>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</si>
  <si>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</si>
  <si>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</si>
  <si>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</si>
  <si>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</si>
  <si>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</si>
  <si>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</si>
  <si>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</si>
  <si>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</si>
  <si>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</si>
  <si>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</si>
  <si>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</si>
  <si>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</si>
  <si>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</si>
  <si>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</si>
  <si>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</si>
  <si>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</si>
  <si>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</si>
  <si>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</si>
  <si>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</si>
  <si>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</si>
  <si>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</si>
  <si>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</si>
  <si>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</si>
  <si>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</si>
  <si>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</si>
  <si>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</si>
  <si>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</si>
  <si>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</si>
  <si>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</si>
  <si>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</si>
  <si>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</si>
  <si>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</si>
  <si>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</si>
  <si>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</si>
  <si>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</si>
  <si>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</si>
  <si>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</si>
  <si>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</si>
  <si>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</si>
  <si>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</si>
  <si>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</si>
  <si>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</si>
  <si>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</si>
  <si>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</si>
  <si>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</si>
  <si>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</si>
  <si>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</si>
  <si>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</si>
  <si>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</si>
  <si>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</si>
  <si>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</si>
  <si>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</si>
  <si>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</si>
  <si>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</si>
  <si>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</si>
  <si>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</si>
  <si>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</si>
  <si>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</si>
  <si>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</si>
  <si>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</si>
  <si>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</si>
  <si>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</si>
  <si>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</si>
  <si>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</si>
  <si>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</si>
  <si>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</si>
  <si>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</si>
  <si>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</si>
  <si>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</si>
  <si>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</si>
  <si>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</si>
  <si>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</si>
  <si>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</si>
  <si>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</si>
  <si>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</si>
  <si>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</si>
  <si>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</si>
  <si>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</si>
  <si>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</si>
  <si>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</si>
  <si>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</si>
  <si>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</si>
  <si>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</si>
  <si>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</si>
  <si>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</si>
  <si>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</si>
  <si>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</si>
  <si>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</si>
  <si>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</si>
  <si>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</si>
  <si>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</si>
  <si>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</si>
  <si>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</si>
  <si>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</si>
  <si>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</si>
  <si>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</si>
  <si>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</si>
  <si>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</si>
  <si>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</si>
  <si>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</si>
  <si>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</si>
  <si>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</si>
  <si>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</si>
  <si>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</si>
  <si>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</si>
  <si>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</si>
  <si>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</si>
  <si>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</si>
  <si>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</si>
  <si>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</si>
  <si>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</si>
  <si>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</si>
  <si>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</si>
  <si>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</si>
  <si>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</si>
  <si>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</si>
  <si>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</si>
  <si>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</si>
  <si>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</si>
  <si>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</si>
  <si>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</si>
  <si>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</si>
  <si>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</si>
  <si>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</si>
  <si>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</si>
  <si>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</si>
  <si>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</si>
  <si>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</si>
  <si>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</si>
  <si>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</si>
  <si>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</si>
  <si>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</si>
  <si>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</si>
  <si>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</si>
  <si>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</si>
  <si>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</si>
  <si>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</si>
  <si>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</si>
  <si>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</si>
  <si>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</si>
  <si>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</si>
  <si>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</si>
  <si>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</si>
  <si>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</si>
  <si>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</si>
  <si>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</si>
  <si>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</si>
  <si>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</si>
  <si>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</si>
  <si>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</si>
  <si>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</si>
  <si>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پەرویز ڕحیم قادر</t>
  </si>
  <si>
    <t>سیستەمە سیاسییەکان و سیاسەتی گشتی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</si>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</sst>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0" zoomScale="150" zoomScaleNormal="90" zoomScaleSheetLayoutView="100" workbookViewId="0">
      <selection activeCell="D9" sqref="D9"/>
    </sheetView>
  </sheetViews>
  <sheetFormatPr baseColWidth="10" defaultColWidth="14.5" defaultRowHeight="15.75" customHeight="1" x14ac:dyDescent="0.15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 x14ac:dyDescent="0.2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 x14ac:dyDescent="0.2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15</v>
      </c>
    </row>
    <row r="3" spans="1:13" ht="16" x14ac:dyDescent="0.2">
      <c r="A3" s="98" t="s">
        <v>45</v>
      </c>
      <c r="B3" s="99"/>
      <c r="C3" s="95" t="s">
        <v>67</v>
      </c>
      <c r="D3" s="96"/>
      <c r="E3" s="4" t="s">
        <v>11</v>
      </c>
      <c r="F3" s="9">
        <f t="shared" ref="F3" si="0">E68</f>
        <v>81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 x14ac:dyDescent="0.2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96</v>
      </c>
    </row>
    <row r="5" spans="1:13" ht="16" x14ac:dyDescent="0.2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1</v>
      </c>
      <c r="E7" s="22">
        <f>D7</f>
        <v>1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5</v>
      </c>
      <c r="E8" s="22">
        <f t="shared" ref="E8:E11" si="1">D8*C8</f>
        <v>15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16</v>
      </c>
      <c r="F14" s="97"/>
      <c r="G14" s="97"/>
      <c r="H14" s="97"/>
      <c r="I14" s="97"/>
    </row>
    <row r="15" spans="1:13" ht="23.25" customHeight="1" x14ac:dyDescent="0.2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 x14ac:dyDescent="0.1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 x14ac:dyDescent="0.2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 x14ac:dyDescent="0.2">
      <c r="A21" s="40">
        <v>-13</v>
      </c>
      <c r="B21" s="45" t="s">
        <v>78</v>
      </c>
      <c r="C21" s="38">
        <v>6</v>
      </c>
      <c r="D21" s="35">
        <v>1</v>
      </c>
      <c r="E21" s="22">
        <f t="shared" si="4"/>
        <v>6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20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 x14ac:dyDescent="0.2">
      <c r="A32" s="40">
        <v>-22</v>
      </c>
      <c r="B32" s="45" t="s">
        <v>25</v>
      </c>
      <c r="C32" s="37">
        <v>3</v>
      </c>
      <c r="D32" s="36">
        <v>4</v>
      </c>
      <c r="E32" s="22">
        <f t="shared" si="5"/>
        <v>12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 x14ac:dyDescent="0.2">
      <c r="A36" s="41">
        <v>-26</v>
      </c>
      <c r="B36" s="45" t="s">
        <v>14</v>
      </c>
      <c r="C36" s="37">
        <v>3</v>
      </c>
      <c r="D36" s="36">
        <v>3</v>
      </c>
      <c r="E36" s="22">
        <f t="shared" ref="E36:E37" si="6">D36*C36</f>
        <v>9</v>
      </c>
      <c r="F36" s="3"/>
      <c r="G36" s="13"/>
      <c r="H36" s="13"/>
      <c r="I36" s="13"/>
      <c r="J36" s="13"/>
      <c r="K36" s="13"/>
      <c r="L36" s="13"/>
      <c r="M36" s="13"/>
    </row>
    <row r="37" spans="1:13" ht="16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 x14ac:dyDescent="0.2">
      <c r="A38" s="24" t="s">
        <v>87</v>
      </c>
      <c r="B38" s="51"/>
      <c r="C38" s="24"/>
      <c r="D38" s="24"/>
      <c r="E38" s="26">
        <f>SUM(E25:E37)</f>
        <v>21</v>
      </c>
      <c r="F38" s="3"/>
      <c r="G38" s="13"/>
      <c r="H38" s="13"/>
      <c r="I38" s="13"/>
      <c r="J38" s="13"/>
      <c r="K38" s="13"/>
      <c r="L38" s="13"/>
      <c r="M38" s="13"/>
    </row>
    <row r="39" spans="1:13" ht="16" x14ac:dyDescent="0.2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 x14ac:dyDescent="0.2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 x14ac:dyDescent="0.2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 x14ac:dyDescent="0.15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 x14ac:dyDescent="0.2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4" x14ac:dyDescent="0.15">
      <c r="A44" s="42">
        <v>-32</v>
      </c>
      <c r="B44" s="46" t="s">
        <v>32</v>
      </c>
      <c r="C44" s="38">
        <v>2</v>
      </c>
      <c r="D44" s="35">
        <v>2</v>
      </c>
      <c r="E44" s="23">
        <f t="shared" si="7"/>
        <v>4</v>
      </c>
      <c r="F44" s="3"/>
      <c r="G44" s="13"/>
      <c r="H44" s="13"/>
      <c r="I44" s="13"/>
      <c r="J44" s="13"/>
      <c r="K44" s="13"/>
      <c r="L44" s="13"/>
      <c r="M44" s="13"/>
    </row>
    <row r="45" spans="1:13" ht="16" x14ac:dyDescent="0.2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 x14ac:dyDescent="0.2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 x14ac:dyDescent="0.2">
      <c r="A47" s="24" t="s">
        <v>90</v>
      </c>
      <c r="B47" s="51"/>
      <c r="C47" s="24"/>
      <c r="D47" s="24"/>
      <c r="E47" s="26">
        <f>SUM(E40:E46)</f>
        <v>8</v>
      </c>
      <c r="F47" s="34"/>
      <c r="G47" s="13"/>
      <c r="H47" s="13"/>
      <c r="I47" s="13"/>
      <c r="J47" s="13"/>
      <c r="K47" s="13"/>
      <c r="L47" s="13"/>
      <c r="M47" s="13"/>
    </row>
    <row r="48" spans="1:13" ht="16" x14ac:dyDescent="0.2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 x14ac:dyDescent="0.2">
      <c r="A54" s="44">
        <v>-40</v>
      </c>
      <c r="B54" s="52" t="s">
        <v>19</v>
      </c>
      <c r="C54" s="37">
        <v>2</v>
      </c>
      <c r="D54" s="36">
        <v>3</v>
      </c>
      <c r="E54" s="22">
        <f>D54*C54</f>
        <v>6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 x14ac:dyDescent="0.2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 x14ac:dyDescent="0.2">
      <c r="A56" s="44">
        <v>-42</v>
      </c>
      <c r="B56" s="52" t="s">
        <v>18</v>
      </c>
      <c r="C56" s="37">
        <v>1</v>
      </c>
      <c r="D56" s="36">
        <v>7</v>
      </c>
      <c r="E56" s="22">
        <f>D56</f>
        <v>7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 x14ac:dyDescent="0.2">
      <c r="A57" s="24" t="s">
        <v>94</v>
      </c>
      <c r="B57" s="51"/>
      <c r="C57" s="24"/>
      <c r="D57" s="24"/>
      <c r="E57" s="26">
        <f>SUM(E49:E56)</f>
        <v>13</v>
      </c>
      <c r="F57" s="3"/>
      <c r="G57" s="13"/>
      <c r="H57" s="13"/>
      <c r="I57" s="13"/>
      <c r="J57" s="13"/>
      <c r="K57" s="13"/>
      <c r="L57" s="13"/>
      <c r="M57" s="13"/>
    </row>
    <row r="58" spans="1:13" ht="16" x14ac:dyDescent="0.2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6" x14ac:dyDescent="0.2">
      <c r="A66" s="24"/>
      <c r="B66" s="55"/>
      <c r="C66" s="24"/>
      <c r="D66" s="24"/>
      <c r="E66" s="27"/>
      <c r="F66" s="3"/>
    </row>
    <row r="67" spans="1:13" ht="17.25" customHeight="1" x14ac:dyDescent="0.2">
      <c r="A67" s="24"/>
      <c r="B67" s="55"/>
      <c r="C67" s="24"/>
      <c r="D67" s="30" t="s">
        <v>10</v>
      </c>
      <c r="E67" s="26">
        <f>E7+E18+E19</f>
        <v>15</v>
      </c>
      <c r="F67" s="3"/>
    </row>
    <row r="68" spans="1:13" ht="16" x14ac:dyDescent="0.2">
      <c r="A68" s="24"/>
      <c r="B68" s="55"/>
      <c r="C68" s="24"/>
      <c r="D68" s="30" t="s">
        <v>11</v>
      </c>
      <c r="E68" s="31">
        <f>E69-E67</f>
        <v>81</v>
      </c>
      <c r="F68" s="3"/>
    </row>
    <row r="69" spans="1:13" ht="16" x14ac:dyDescent="0.2">
      <c r="A69" s="24"/>
      <c r="B69" s="55"/>
      <c r="C69" s="24"/>
      <c r="D69" s="30" t="s">
        <v>12</v>
      </c>
      <c r="E69" s="32">
        <f>(E14+E23+E38+E47+E57+E65)</f>
        <v>96</v>
      </c>
      <c r="F69" s="3"/>
    </row>
    <row r="70" spans="1:13" ht="14" x14ac:dyDescent="0.15">
      <c r="A70" s="3"/>
      <c r="B70" s="34"/>
      <c r="C70" s="2"/>
      <c r="D70" s="2"/>
      <c r="E70" s="2"/>
      <c r="F70" s="3"/>
    </row>
    <row r="71" spans="1:13" ht="14" x14ac:dyDescent="0.15">
      <c r="A71" s="3"/>
      <c r="B71" s="34"/>
      <c r="C71" s="2"/>
      <c r="D71" s="2"/>
      <c r="E71" s="2"/>
      <c r="F71" s="3"/>
    </row>
    <row r="72" spans="1:13" ht="14" hidden="1" x14ac:dyDescent="0.15">
      <c r="A72" s="3"/>
      <c r="B72" s="34"/>
      <c r="C72" s="2"/>
      <c r="D72" s="2"/>
      <c r="E72" s="2"/>
      <c r="F72" s="3"/>
    </row>
    <row r="73" spans="1:13" ht="14" x14ac:dyDescent="0.15">
      <c r="A73" s="3"/>
      <c r="B73" s="34"/>
      <c r="C73" s="2"/>
      <c r="D73" s="2"/>
      <c r="E73" s="2"/>
      <c r="F73" s="3"/>
    </row>
    <row r="74" spans="1:13" ht="14" x14ac:dyDescent="0.15">
      <c r="A74" s="3"/>
      <c r="B74" s="34"/>
      <c r="C74" s="2"/>
      <c r="D74" s="2"/>
      <c r="E74" s="2"/>
      <c r="F74" s="3"/>
    </row>
    <row r="75" spans="1:13" ht="14" x14ac:dyDescent="0.15">
      <c r="A75" s="3"/>
      <c r="B75" s="34"/>
      <c r="C75" s="2"/>
      <c r="D75" s="2"/>
      <c r="E75" s="2"/>
      <c r="F75" s="3"/>
    </row>
    <row r="76" spans="1:13" ht="14" x14ac:dyDescent="0.15">
      <c r="A76" s="3"/>
      <c r="B76" s="34"/>
      <c r="C76" s="2"/>
      <c r="D76" s="2"/>
      <c r="E76" s="2"/>
      <c r="F76" s="3"/>
    </row>
    <row r="77" spans="1:13" ht="14" x14ac:dyDescent="0.15">
      <c r="A77" s="3"/>
      <c r="B77" s="34"/>
      <c r="C77" s="2"/>
      <c r="D77" s="2"/>
      <c r="E77" s="2"/>
      <c r="F77" s="3"/>
    </row>
    <row r="78" spans="1:13" ht="14" x14ac:dyDescent="0.15">
      <c r="A78" s="3"/>
      <c r="B78" s="34"/>
      <c r="C78" s="2"/>
      <c r="D78" s="2"/>
      <c r="E78" s="2"/>
      <c r="F78" s="3"/>
    </row>
    <row r="79" spans="1:13" ht="14" x14ac:dyDescent="0.15">
      <c r="C79" s="1"/>
      <c r="D79" s="1"/>
      <c r="E79" s="1"/>
      <c r="F79" s="3"/>
    </row>
    <row r="80" spans="1:13" ht="14" x14ac:dyDescent="0.15">
      <c r="C80" s="1"/>
      <c r="D80" s="1"/>
      <c r="E80" s="1"/>
      <c r="F80" s="3"/>
    </row>
    <row r="81" spans="3:6" ht="14" x14ac:dyDescent="0.15">
      <c r="C81" s="1"/>
      <c r="D81" s="1"/>
      <c r="E81" s="1"/>
      <c r="F81" s="3"/>
    </row>
    <row r="82" spans="3:6" ht="14" x14ac:dyDescent="0.15">
      <c r="C82" s="1"/>
      <c r="D82" s="1"/>
      <c r="E82" s="1"/>
      <c r="F82" s="3"/>
    </row>
    <row r="83" spans="3:6" ht="14" x14ac:dyDescent="0.15">
      <c r="C83" s="1"/>
      <c r="D83" s="1"/>
      <c r="E83" s="1"/>
      <c r="F83" s="3"/>
    </row>
    <row r="84" spans="3:6" ht="14" x14ac:dyDescent="0.15">
      <c r="C84" s="1"/>
      <c r="D84" s="1"/>
      <c r="E84" s="1"/>
      <c r="F84" s="3"/>
    </row>
    <row r="85" spans="3:6" ht="13" x14ac:dyDescent="0.15">
      <c r="C85" s="1"/>
      <c r="D85" s="1"/>
      <c r="E85" s="1"/>
    </row>
    <row r="86" spans="3:6" ht="13" x14ac:dyDescent="0.15">
      <c r="C86" s="1"/>
      <c r="D86" s="1"/>
      <c r="E86" s="1"/>
    </row>
    <row r="87" spans="3:6" ht="13" x14ac:dyDescent="0.15">
      <c r="C87" s="1"/>
      <c r="D87" s="1"/>
      <c r="E87" s="1"/>
    </row>
    <row r="88" spans="3:6" ht="13" x14ac:dyDescent="0.15">
      <c r="C88" s="1"/>
      <c r="D88" s="1"/>
      <c r="E88" s="1"/>
    </row>
    <row r="89" spans="3:6" ht="13" x14ac:dyDescent="0.15">
      <c r="C89" s="1"/>
      <c r="D89" s="1"/>
      <c r="E89" s="1"/>
    </row>
    <row r="90" spans="3:6" ht="13" x14ac:dyDescent="0.15">
      <c r="C90" s="1"/>
      <c r="D90" s="1"/>
      <c r="E90" s="1"/>
    </row>
    <row r="91" spans="3:6" ht="13" x14ac:dyDescent="0.15">
      <c r="C91" s="1"/>
      <c r="D91" s="1"/>
      <c r="E91" s="1"/>
    </row>
    <row r="92" spans="3:6" ht="13" x14ac:dyDescent="0.15">
      <c r="C92" s="1"/>
      <c r="D92" s="1"/>
      <c r="E92" s="1"/>
    </row>
    <row r="93" spans="3:6" ht="13" x14ac:dyDescent="0.15">
      <c r="C93" s="1"/>
      <c r="D93" s="1"/>
      <c r="E93" s="1"/>
    </row>
    <row r="94" spans="3:6" ht="13" x14ac:dyDescent="0.15">
      <c r="C94" s="1"/>
      <c r="D94" s="1"/>
      <c r="E94" s="1"/>
    </row>
    <row r="95" spans="3:6" ht="13" x14ac:dyDescent="0.15">
      <c r="C95" s="1"/>
      <c r="D95" s="1"/>
      <c r="E95" s="1"/>
    </row>
    <row r="96" spans="3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/>
    <row r="1005" spans="3:5" ht="13" x14ac:dyDescent="0.15"/>
    <row r="1006" spans="3:5" ht="13" x14ac:dyDescent="0.15"/>
    <row r="1007" spans="3:5" ht="13" x14ac:dyDescent="0.15"/>
    <row r="1008" spans="3:5" ht="13" x14ac:dyDescent="0.15"/>
    <row r="1009" ht="13" x14ac:dyDescent="0.15"/>
    <row r="1010" ht="13" x14ac:dyDescent="0.15"/>
    <row r="1011" ht="13" x14ac:dyDescent="0.1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125" zoomScaleNormal="9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D13" sqref="D13"/>
    </sheetView>
  </sheetViews>
  <sheetFormatPr baseColWidth="10" defaultColWidth="10.33203125" defaultRowHeight="15" x14ac:dyDescent="0.2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 x14ac:dyDescent="0.6">
      <c r="A1" s="107" t="s">
        <v>157</v>
      </c>
      <c r="B1" s="107"/>
      <c r="C1" s="107"/>
      <c r="D1" s="80"/>
    </row>
    <row r="2" spans="1:6" ht="26.25" customHeight="1" x14ac:dyDescent="0.2">
      <c r="A2" s="84" t="str">
        <f>"ناوی مامۆستا: "&amp;CAD!C2</f>
        <v>ناوی مامۆستا: د. پەرویز ڕحیم قادر</v>
      </c>
      <c r="B2" s="87" t="s">
        <v>46</v>
      </c>
      <c r="C2" s="86"/>
      <c r="D2" s="85"/>
    </row>
    <row r="3" spans="1:6" ht="34" x14ac:dyDescent="0.6">
      <c r="A3" s="84" t="str">
        <f>"نازناوی زانستی: "&amp;CAD!C5</f>
        <v>نازناوی زانستی: مامۆستا</v>
      </c>
      <c r="B3" s="83"/>
      <c r="C3" s="82"/>
      <c r="D3" s="81"/>
      <c r="E3" s="80"/>
    </row>
    <row r="4" spans="1:6" ht="36.75" customHeight="1" x14ac:dyDescent="0.2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 x14ac:dyDescent="0.2">
      <c r="A5" s="76" t="s">
        <v>152</v>
      </c>
      <c r="B5" s="75"/>
      <c r="C5" s="74"/>
      <c r="D5" s="74"/>
      <c r="E5" s="73">
        <f>D43</f>
        <v>4.1550000000000002</v>
      </c>
    </row>
    <row r="6" spans="1:6" ht="28.5" customHeight="1" x14ac:dyDescent="0.2">
      <c r="A6" s="67" t="s">
        <v>151</v>
      </c>
      <c r="B6" s="65">
        <v>8</v>
      </c>
      <c r="C6" s="66">
        <v>1</v>
      </c>
      <c r="D6" s="63">
        <f>C6*B6</f>
        <v>8</v>
      </c>
    </row>
    <row r="7" spans="1:6" ht="19" x14ac:dyDescent="0.2">
      <c r="A7" s="67" t="s">
        <v>150</v>
      </c>
      <c r="B7" s="65">
        <v>6</v>
      </c>
      <c r="C7" s="66"/>
      <c r="D7" s="63">
        <f>C7*B7</f>
        <v>0</v>
      </c>
    </row>
    <row r="8" spans="1:6" ht="19" x14ac:dyDescent="0.2">
      <c r="A8" s="67" t="s">
        <v>149</v>
      </c>
      <c r="B8" s="65">
        <v>4</v>
      </c>
      <c r="C8" s="66">
        <v>3</v>
      </c>
      <c r="D8" s="63">
        <f>C8*B8</f>
        <v>12</v>
      </c>
      <c r="E8" s="61" t="s">
        <v>148</v>
      </c>
    </row>
    <row r="9" spans="1:6" ht="19" x14ac:dyDescent="0.2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9" x14ac:dyDescent="0.2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9" x14ac:dyDescent="0.2">
      <c r="A11" s="67" t="s">
        <v>145</v>
      </c>
      <c r="B11" s="65">
        <v>5</v>
      </c>
      <c r="C11" s="66">
        <v>1</v>
      </c>
      <c r="D11" s="63">
        <f>IF(C11=0, 5,  0)</f>
        <v>0</v>
      </c>
      <c r="E11" s="72" t="s">
        <v>123</v>
      </c>
    </row>
    <row r="12" spans="1:6" ht="19" x14ac:dyDescent="0.2">
      <c r="A12" s="67" t="s">
        <v>144</v>
      </c>
      <c r="B12" s="65">
        <v>4</v>
      </c>
      <c r="C12" s="66">
        <v>1</v>
      </c>
      <c r="D12" s="63">
        <f>C12</f>
        <v>1</v>
      </c>
      <c r="E12" s="72" t="s">
        <v>123</v>
      </c>
      <c r="F12" s="61" t="s">
        <v>143</v>
      </c>
    </row>
    <row r="13" spans="1:6" ht="19" x14ac:dyDescent="0.2">
      <c r="A13" s="67" t="s">
        <v>142</v>
      </c>
      <c r="B13" s="65">
        <v>6</v>
      </c>
      <c r="C13" s="66">
        <v>1</v>
      </c>
      <c r="D13" s="63">
        <f>C13</f>
        <v>1</v>
      </c>
      <c r="E13" s="72" t="s">
        <v>123</v>
      </c>
      <c r="F13" s="61" t="s">
        <v>141</v>
      </c>
    </row>
    <row r="14" spans="1:6" ht="19" hidden="1" x14ac:dyDescent="0.2">
      <c r="A14" s="65" t="s">
        <v>97</v>
      </c>
      <c r="B14" s="65"/>
      <c r="C14" s="63"/>
      <c r="D14" s="63">
        <f>SUM(D6:D13)</f>
        <v>32</v>
      </c>
    </row>
    <row r="15" spans="1:6" ht="19" x14ac:dyDescent="0.2">
      <c r="A15" s="71" t="s">
        <v>140</v>
      </c>
      <c r="B15" s="71"/>
      <c r="C15" s="62"/>
      <c r="D15" s="62"/>
    </row>
    <row r="16" spans="1:6" ht="25.5" customHeight="1" x14ac:dyDescent="0.2">
      <c r="A16" s="67" t="s">
        <v>139</v>
      </c>
      <c r="B16" s="65"/>
      <c r="C16" s="66">
        <v>0.1</v>
      </c>
      <c r="D16" s="63">
        <f>IF(C16&gt;0,C16+4,0)</f>
        <v>4.0999999999999996</v>
      </c>
      <c r="E16" s="72" t="s">
        <v>123</v>
      </c>
      <c r="F16" s="61" t="s">
        <v>138</v>
      </c>
    </row>
    <row r="17" spans="1:12" ht="25.5" customHeight="1" x14ac:dyDescent="0.2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9" x14ac:dyDescent="0.2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 x14ac:dyDescent="0.2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 x14ac:dyDescent="0.2">
      <c r="A20" s="67" t="s">
        <v>132</v>
      </c>
      <c r="B20" s="65"/>
      <c r="C20" s="66"/>
      <c r="D20" s="63">
        <f>C20*4</f>
        <v>0</v>
      </c>
      <c r="E20" s="61"/>
    </row>
    <row r="21" spans="1:12" ht="19" x14ac:dyDescent="0.2">
      <c r="A21" s="67" t="s">
        <v>131</v>
      </c>
      <c r="B21" s="65">
        <v>5</v>
      </c>
      <c r="C21" s="66">
        <v>5</v>
      </c>
      <c r="D21" s="63">
        <f>C21*3</f>
        <v>15</v>
      </c>
      <c r="E21" s="61" t="s">
        <v>161</v>
      </c>
    </row>
    <row r="22" spans="1:12" ht="19" x14ac:dyDescent="0.2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9" x14ac:dyDescent="0.2">
      <c r="A23" s="67" t="s">
        <v>128</v>
      </c>
      <c r="B23" s="65">
        <v>6</v>
      </c>
      <c r="C23" s="66">
        <v>1</v>
      </c>
      <c r="D23" s="63">
        <f>C23</f>
        <v>1</v>
      </c>
      <c r="E23" s="72" t="s">
        <v>123</v>
      </c>
      <c r="F23" s="61" t="s">
        <v>127</v>
      </c>
    </row>
    <row r="24" spans="1:12" ht="19" x14ac:dyDescent="0.2">
      <c r="A24" s="67" t="s">
        <v>126</v>
      </c>
      <c r="B24" s="65">
        <v>6</v>
      </c>
      <c r="C24" s="66">
        <v>1</v>
      </c>
      <c r="D24" s="63">
        <f>C24</f>
        <v>1</v>
      </c>
      <c r="E24" s="72" t="s">
        <v>123</v>
      </c>
      <c r="F24" s="61" t="s">
        <v>125</v>
      </c>
    </row>
    <row r="25" spans="1:12" ht="19" x14ac:dyDescent="0.2">
      <c r="A25" s="67" t="s">
        <v>124</v>
      </c>
      <c r="B25" s="65">
        <v>6</v>
      </c>
      <c r="C25" s="66">
        <v>1</v>
      </c>
      <c r="D25" s="63">
        <f>C25</f>
        <v>1</v>
      </c>
      <c r="E25" s="72" t="s">
        <v>123</v>
      </c>
      <c r="F25" s="61" t="s">
        <v>122</v>
      </c>
    </row>
    <row r="26" spans="1:12" ht="19" hidden="1" x14ac:dyDescent="0.2">
      <c r="A26" s="65" t="s">
        <v>97</v>
      </c>
      <c r="B26" s="65"/>
      <c r="C26" s="63"/>
      <c r="D26" s="62">
        <f>SUM(D16:D25)</f>
        <v>45.1</v>
      </c>
    </row>
    <row r="27" spans="1:12" ht="19" x14ac:dyDescent="0.25">
      <c r="A27" s="71" t="s">
        <v>121</v>
      </c>
      <c r="B27" s="70"/>
      <c r="C27" s="62"/>
      <c r="D27" s="62"/>
      <c r="E27" s="61"/>
    </row>
    <row r="28" spans="1:12" ht="34" x14ac:dyDescent="0.2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2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9" x14ac:dyDescent="0.2">
      <c r="A30" s="67" t="s">
        <v>117</v>
      </c>
      <c r="B30" s="65">
        <v>4</v>
      </c>
      <c r="C30" s="66">
        <v>1</v>
      </c>
      <c r="D30" s="63">
        <f>C30</f>
        <v>1</v>
      </c>
      <c r="E30" s="61" t="s">
        <v>116</v>
      </c>
    </row>
    <row r="31" spans="1:12" ht="19" x14ac:dyDescent="0.2">
      <c r="A31" s="67" t="s">
        <v>115</v>
      </c>
      <c r="B31" s="65">
        <v>2</v>
      </c>
      <c r="C31" s="66">
        <v>1</v>
      </c>
      <c r="D31" s="63">
        <f>C31*2</f>
        <v>2</v>
      </c>
      <c r="E31" s="61" t="s">
        <v>114</v>
      </c>
    </row>
    <row r="32" spans="1:12" ht="19" x14ac:dyDescent="0.2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9" x14ac:dyDescent="0.2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9" x14ac:dyDescent="0.2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 x14ac:dyDescent="0.2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2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9" x14ac:dyDescent="0.2">
      <c r="A37" s="67" t="s">
        <v>104</v>
      </c>
      <c r="B37" s="65">
        <v>6</v>
      </c>
      <c r="C37" s="66">
        <v>1</v>
      </c>
      <c r="D37" s="63">
        <f>IF(C37=0,0,IF(C37=1,3,IF(C37=2,6)))</f>
        <v>3</v>
      </c>
      <c r="E37" s="61" t="s">
        <v>103</v>
      </c>
    </row>
    <row r="38" spans="1:5" ht="19" x14ac:dyDescent="0.2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 x14ac:dyDescent="0.2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 x14ac:dyDescent="0.2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 x14ac:dyDescent="0.25">
      <c r="A41" s="65" t="s">
        <v>97</v>
      </c>
      <c r="B41" s="64"/>
      <c r="C41" s="63"/>
      <c r="D41" s="62">
        <f>SUM(D28:D40)</f>
        <v>6</v>
      </c>
      <c r="E41" s="61"/>
    </row>
    <row r="42" spans="1:5" ht="19" hidden="1" x14ac:dyDescent="0.2">
      <c r="A42" s="102" t="s">
        <v>96</v>
      </c>
      <c r="B42" s="103"/>
      <c r="C42" s="104"/>
      <c r="D42" s="60">
        <f>D41+D26+D14</f>
        <v>83.1</v>
      </c>
    </row>
    <row r="43" spans="1:5" ht="18" x14ac:dyDescent="0.2">
      <c r="A43" s="105" t="s">
        <v>95</v>
      </c>
      <c r="B43" s="106"/>
      <c r="C43" s="106"/>
      <c r="D43" s="59">
        <f>IF(D42&gt;=100, (100*5/100), (D42*5/100))</f>
        <v>4.1550000000000002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6" t="s">
        <v>50</v>
      </c>
      <c r="C1">
        <v>0</v>
      </c>
    </row>
    <row r="2" spans="1:3" ht="14" x14ac:dyDescent="0.15">
      <c r="A2" s="6" t="s">
        <v>59</v>
      </c>
      <c r="C2">
        <v>1</v>
      </c>
    </row>
    <row r="3" spans="1:3" ht="15" x14ac:dyDescent="0.15">
      <c r="A3" s="7" t="s">
        <v>51</v>
      </c>
      <c r="C3">
        <v>2</v>
      </c>
    </row>
    <row r="4" spans="1:3" ht="15" x14ac:dyDescent="0.15">
      <c r="A4" s="7" t="s">
        <v>60</v>
      </c>
      <c r="C4">
        <v>3</v>
      </c>
    </row>
    <row r="5" spans="1:3" ht="14.25" customHeight="1" x14ac:dyDescent="0.15">
      <c r="A5" s="7" t="s">
        <v>66</v>
      </c>
    </row>
    <row r="6" spans="1:3" ht="15" x14ac:dyDescent="0.15">
      <c r="A6" s="7" t="s">
        <v>67</v>
      </c>
    </row>
    <row r="7" spans="1:3" ht="15" x14ac:dyDescent="0.15">
      <c r="A7" s="7" t="s">
        <v>52</v>
      </c>
    </row>
    <row r="8" spans="1:3" ht="15" x14ac:dyDescent="0.15">
      <c r="A8" s="7" t="s">
        <v>53</v>
      </c>
    </row>
    <row r="9" spans="1:3" ht="14" x14ac:dyDescent="0.15">
      <c r="A9" s="6" t="s">
        <v>54</v>
      </c>
    </row>
    <row r="10" spans="1:3" ht="15" x14ac:dyDescent="0.15">
      <c r="A10" s="7" t="s">
        <v>62</v>
      </c>
    </row>
    <row r="11" spans="1:3" ht="15" x14ac:dyDescent="0.15">
      <c r="A11" s="7" t="s">
        <v>61</v>
      </c>
    </row>
    <row r="12" spans="1:3" ht="15" x14ac:dyDescent="0.15">
      <c r="A12" s="7" t="s">
        <v>55</v>
      </c>
    </row>
    <row r="13" spans="1:3" ht="15" x14ac:dyDescent="0.15">
      <c r="A13" s="7" t="s">
        <v>56</v>
      </c>
    </row>
    <row r="14" spans="1:3" ht="15" x14ac:dyDescent="0.15">
      <c r="A14" s="7" t="s">
        <v>57</v>
      </c>
    </row>
    <row r="15" spans="1:3" ht="15" x14ac:dyDescent="0.15">
      <c r="A15" s="7" t="s">
        <v>58</v>
      </c>
    </row>
    <row r="16" spans="1:3" ht="15" x14ac:dyDescent="0.15">
      <c r="A16" s="7" t="s">
        <v>63</v>
      </c>
    </row>
    <row r="17" spans="1:1" x14ac:dyDescent="0.15">
      <c r="A17" s="13" t="s">
        <v>64</v>
      </c>
    </row>
    <row r="18" spans="1:1" x14ac:dyDescent="0.1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2023-05-31T08:37:47Z</dcterms:modified>
</cp:coreProperties>
</file>