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B9117BB-DAB8-4F04-AE93-82C6B463CB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<sst xmlns="http://schemas.openxmlformats.org/spreadsheetml/2006/main" count="203" uniqueCount="169">
  <si>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</si>
  <si>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</si>
  <si>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</si>
  <si>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</si>
  <si>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</si>
  <si>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</si>
  <si>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</si>
  <si>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</si>
  <si>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</si>
  <si>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</si>
  <si>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</si>
  <si>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</si>
  <si>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</si>
  <si>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</si>
  <si>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</si>
  <si>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</si>
  <si>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</si>
  <si>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</si>
  <si>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</si>
  <si>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</si>
  <si>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</si>
  <si>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</si>
  <si>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</si>
  <si>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</si>
  <si>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</si>
  <si>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</si>
  <si>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</si>
  <si>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</si>
  <si>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</si>
  <si>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</si>
  <si>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</si>
  <si>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</si>
  <si>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</si>
  <si>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</si>
  <si>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</si>
  <si>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</si>
  <si>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</si>
  <si>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</si>
  <si>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</si>
  <si>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</si>
  <si>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</si>
  <si>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</si>
  <si>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</si>
  <si>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</si>
  <si>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</si>
  <si>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</si>
  <si>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</si>
  <si>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</si>
  <si>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</si>
  <si>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</si>
  <si>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</si>
  <si>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</si>
  <si>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</si>
  <si>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</si>
  <si>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</si>
  <si>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</si>
  <si>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</si>
  <si>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</si>
  <si>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</si>
  <si>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</si>
  <si>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</si>
  <si>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</si>
  <si>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</si>
  <si>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</si>
  <si>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</si>
  <si>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</si>
  <si>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</si>
  <si>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</si>
  <si>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</si>
  <si>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</si>
  <si>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</si>
  <si>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</si>
  <si>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</si>
  <si>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</si>
  <si>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</si>
  <si>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</si>
  <si>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</si>
  <si>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</si>
  <si>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</si>
  <si>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</si>
  <si>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</si>
  <si>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</si>
  <si>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</si>
  <si>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</si>
  <si>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</si>
  <si>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</si>
  <si>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</si>
  <si>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</si>
  <si>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</si>
  <si>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</si>
  <si>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</si>
  <si>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</si>
  <si>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</si>
  <si>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</si>
  <si>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</si>
  <si>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</si>
  <si>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</si>
  <si>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</si>
  <si>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</si>
  <si>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</si>
  <si>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</si>
  <si>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</si>
  <si>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</si>
  <si>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</si>
  <si>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</si>
  <si>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</si>
  <si>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</si>
  <si>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</si>
  <si>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</si>
  <si>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</si>
  <si>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</si>
  <si>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</si>
  <si>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</si>
  <si>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</si>
  <si>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</si>
  <si>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</si>
  <si>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</si>
  <si>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</si>
  <si>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</si>
  <si>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</si>
  <si>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</si>
  <si>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</si>
  <si>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</si>
  <si>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</si>
  <si>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</si>
  <si>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</si>
  <si>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</si>
  <si>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</si>
  <si>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</si>
  <si>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</si>
  <si>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</si>
  <si>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</si>
  <si>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</si>
  <si>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</si>
  <si>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</si>
  <si>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</si>
  <si>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</si>
  <si>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</si>
  <si>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</si>
  <si>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</si>
  <si>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</si>
  <si>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</si>
  <si>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</si>
  <si>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</si>
  <si>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</si>
  <si>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</si>
  <si>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</si>
  <si>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</si>
  <si>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</si>
  <si>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</si>
  <si>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</si>
  <si>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</si>
  <si>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</si>
  <si>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</si>
  <si>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</si>
  <si>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</si>
  <si>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</si>
  <si>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</si>
  <si>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</si>
  <si>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</si>
  <si>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</si>
  <si>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</si>
  <si>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</si>
  <si>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</si>
  <si>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</si>
  <si>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</si>
  <si>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payman Hussein Aliehsan</t>
  </si>
  <si>
    <t>forestry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</si>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</sst>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45" zoomScale="110" zoomScaleNormal="110" zoomScaleSheetLayoutView="100" workbookViewId="0">
      <selection activeCell="C64" sqref="C64"/>
    </sheetView>
  </sheetViews>
  <sheetFormatPr defaultColWidth="14.44140625" defaultRowHeight="15.75" customHeight="1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5.6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15</v>
      </c>
    </row>
    <row r="3" spans="1:13" ht="15.6">
      <c r="A3" s="92" t="s">
        <v>42</v>
      </c>
      <c r="B3" s="93"/>
      <c r="C3" s="100" t="s">
        <v>56</v>
      </c>
      <c r="D3" s="101"/>
      <c r="E3" s="4" t="s">
        <v>11</v>
      </c>
      <c r="F3" s="9">
        <f t="shared" ref="F3" si="0">E67</f>
        <v>33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48</v>
      </c>
    </row>
    <row r="5" spans="1:13" ht="15.6">
      <c r="A5" s="92" t="s">
        <v>44</v>
      </c>
      <c r="B5" s="93"/>
      <c r="C5" s="100" t="s">
        <v>168</v>
      </c>
      <c r="D5" s="101"/>
      <c r="E5" s="1"/>
      <c r="F5" s="1"/>
    </row>
    <row r="6" spans="1:13" ht="17.399999999999999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15</v>
      </c>
      <c r="E7" s="22">
        <f>D7</f>
        <v>15</v>
      </c>
      <c r="F7" s="102" t="s">
        <v>146</v>
      </c>
      <c r="G7" s="102"/>
      <c r="H7" s="102"/>
      <c r="I7" s="102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>
      <c r="A11" s="39">
        <v>-5</v>
      </c>
      <c r="B11" s="47" t="s">
        <v>64</v>
      </c>
      <c r="C11" s="37">
        <v>10</v>
      </c>
      <c r="D11" s="36">
        <v>1</v>
      </c>
      <c r="E11" s="22">
        <f t="shared" si="1"/>
        <v>10</v>
      </c>
      <c r="F11" s="102"/>
      <c r="G11" s="102"/>
      <c r="H11" s="102"/>
      <c r="I11" s="102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>
      <c r="A14" s="25" t="s">
        <v>65</v>
      </c>
      <c r="B14" s="49"/>
      <c r="C14" s="25"/>
      <c r="D14" s="25"/>
      <c r="E14" s="26">
        <f>SUM(E7:E13)</f>
        <v>25</v>
      </c>
      <c r="F14" s="102"/>
      <c r="G14" s="102"/>
      <c r="H14" s="102"/>
      <c r="I14" s="102"/>
    </row>
    <row r="15" spans="1:13" ht="23.25" customHeight="1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.6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3</v>
      </c>
      <c r="E42" s="22">
        <f t="shared" si="7"/>
        <v>3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5</v>
      </c>
      <c r="F46" s="34"/>
      <c r="G46" s="13"/>
      <c r="H46" s="13"/>
      <c r="I46" s="13"/>
      <c r="J46" s="13"/>
      <c r="K46" s="13"/>
      <c r="L46" s="13"/>
      <c r="M46" s="13"/>
    </row>
    <row r="47" spans="1:13" ht="15.6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2</v>
      </c>
      <c r="E48" s="22">
        <f t="shared" ref="E48:E49" si="9">D48</f>
        <v>2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2</v>
      </c>
      <c r="F56" s="3"/>
      <c r="G56" s="13"/>
      <c r="H56" s="13"/>
      <c r="I56" s="13"/>
      <c r="J56" s="13"/>
      <c r="K56" s="13"/>
      <c r="L56" s="13"/>
      <c r="M56" s="13"/>
    </row>
    <row r="57" spans="1:13" ht="15.6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 ht="15.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15</v>
      </c>
      <c r="F66" s="3"/>
    </row>
    <row r="67" spans="1:6" ht="15.6">
      <c r="A67" s="24"/>
      <c r="B67" s="55"/>
      <c r="C67" s="24"/>
      <c r="D67" s="30" t="s">
        <v>11</v>
      </c>
      <c r="E67" s="31">
        <f>E68-E66</f>
        <v>33</v>
      </c>
      <c r="F67" s="3"/>
    </row>
    <row r="68" spans="1:6" ht="15.6">
      <c r="A68" s="24"/>
      <c r="B68" s="55"/>
      <c r="C68" s="24"/>
      <c r="D68" s="30" t="s">
        <v>12</v>
      </c>
      <c r="E68" s="32">
        <f>(E14+E23+E37+E46+E56+E64)</f>
        <v>48</v>
      </c>
      <c r="F68" s="3"/>
    </row>
    <row r="69" spans="1:6" ht="13.8">
      <c r="A69" s="3"/>
      <c r="B69" s="34"/>
      <c r="C69" s="2"/>
      <c r="D69" s="2"/>
      <c r="E69" s="2"/>
      <c r="F69" s="3"/>
    </row>
    <row r="70" spans="1:6" ht="13.8">
      <c r="A70" s="3"/>
      <c r="B70" s="34"/>
      <c r="C70" s="2"/>
      <c r="D70" s="2"/>
      <c r="E70" s="2"/>
      <c r="F70" s="3"/>
    </row>
    <row r="71" spans="1:6" ht="13.8" hidden="1">
      <c r="A71" s="3"/>
      <c r="B71" s="34"/>
      <c r="C71" s="2"/>
      <c r="D71" s="2"/>
      <c r="E71" s="2"/>
      <c r="F71" s="3"/>
    </row>
    <row r="72" spans="1:6" ht="13.8">
      <c r="A72" s="3"/>
      <c r="B72" s="34"/>
      <c r="C72" s="2"/>
      <c r="D72" s="2"/>
      <c r="E72" s="2"/>
      <c r="F72" s="3"/>
    </row>
    <row r="73" spans="1:6" ht="13.8">
      <c r="A73" s="3"/>
      <c r="B73" s="34"/>
      <c r="C73" s="2"/>
      <c r="D73" s="2"/>
      <c r="E73" s="2"/>
      <c r="F73" s="3"/>
    </row>
    <row r="74" spans="1:6" ht="13.8">
      <c r="A74" s="3"/>
      <c r="B74" s="34"/>
      <c r="C74" s="2"/>
      <c r="D74" s="2"/>
      <c r="E74" s="2"/>
      <c r="F74" s="3"/>
    </row>
    <row r="75" spans="1:6" ht="13.8">
      <c r="A75" s="3"/>
      <c r="B75" s="34"/>
      <c r="C75" s="2"/>
      <c r="D75" s="2"/>
      <c r="E75" s="2"/>
      <c r="F75" s="3"/>
    </row>
    <row r="76" spans="1:6" ht="13.8">
      <c r="A76" s="3"/>
      <c r="B76" s="34"/>
      <c r="C76" s="2"/>
      <c r="D76" s="2"/>
      <c r="E76" s="2"/>
      <c r="F76" s="3"/>
    </row>
    <row r="77" spans="1:6" ht="13.8">
      <c r="A77" s="3"/>
      <c r="B77" s="34"/>
      <c r="C77" s="2"/>
      <c r="D77" s="2"/>
      <c r="E77" s="2"/>
      <c r="F77" s="3"/>
    </row>
    <row r="78" spans="1:6" ht="13.8">
      <c r="C78" s="1"/>
      <c r="D78" s="1"/>
      <c r="E78" s="1"/>
      <c r="F78" s="3"/>
    </row>
    <row r="79" spans="1:6" ht="13.8">
      <c r="C79" s="1"/>
      <c r="D79" s="1"/>
      <c r="E79" s="1"/>
      <c r="F79" s="3"/>
    </row>
    <row r="80" spans="1:6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2">
      <c r="C84" s="1"/>
      <c r="D84" s="1"/>
      <c r="E84" s="1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/>
    <row r="1004" spans="3:5" ht="13.2"/>
    <row r="1005" spans="3:5" ht="13.2"/>
    <row r="1006" spans="3:5" ht="13.2"/>
    <row r="1007" spans="3:5" ht="13.2"/>
    <row r="1008" spans="3:5" ht="13.2"/>
    <row r="1009" ht="13.2"/>
    <row r="1010" ht="13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2" sqref="C12"/>
    </sheetView>
  </sheetViews>
  <sheetFormatPr defaultColWidth="10.33203125" defaultRowHeight="14.4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payman Hussein Aliehsan</v>
      </c>
      <c r="B2" s="84" t="s">
        <v>43</v>
      </c>
      <c r="C2" s="85"/>
      <c r="D2" s="81"/>
    </row>
    <row r="3" spans="1:6" ht="27.6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>
      <c r="A5" s="75" t="s">
        <v>133</v>
      </c>
      <c r="B5" s="74"/>
      <c r="C5" s="73"/>
      <c r="D5" s="73"/>
      <c r="E5" s="76">
        <f>D43</f>
        <v>3.25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8">
      <c r="A10" s="67" t="s">
        <v>127</v>
      </c>
      <c r="B10" s="65">
        <v>4</v>
      </c>
      <c r="C10" s="66">
        <v>1</v>
      </c>
      <c r="D10" s="63">
        <f>C10*B10</f>
        <v>4</v>
      </c>
    </row>
    <row r="11" spans="1:6" ht="18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" hidden="1">
      <c r="A14" s="65" t="s">
        <v>85</v>
      </c>
      <c r="B14" s="65"/>
      <c r="C14" s="63"/>
      <c r="D14" s="63">
        <f>SUM(D6:D13)</f>
        <v>26</v>
      </c>
    </row>
    <row r="15" spans="1:6" ht="18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">
      <c r="A25" s="67" t="s">
        <v>108</v>
      </c>
      <c r="B25" s="65">
        <v>6</v>
      </c>
      <c r="C25" s="66">
        <v>6</v>
      </c>
      <c r="D25" s="63">
        <f>C25</f>
        <v>6</v>
      </c>
      <c r="E25" s="72" t="s">
        <v>107</v>
      </c>
      <c r="F25" s="61" t="s">
        <v>106</v>
      </c>
    </row>
    <row r="26" spans="1:12" ht="18" hidden="1">
      <c r="A26" s="65" t="s">
        <v>85</v>
      </c>
      <c r="B26" s="65"/>
      <c r="C26" s="63"/>
      <c r="D26" s="62">
        <f>SUM(D16:D25)</f>
        <v>25</v>
      </c>
    </row>
    <row r="27" spans="1:12" ht="18">
      <c r="A27" s="71" t="s">
        <v>105</v>
      </c>
      <c r="B27" s="70"/>
      <c r="C27" s="62"/>
      <c r="D27" s="62"/>
      <c r="E27" s="61"/>
    </row>
    <row r="28" spans="1:12" ht="31.2">
      <c r="A28" s="69" t="s">
        <v>158</v>
      </c>
      <c r="B28" s="65">
        <v>5</v>
      </c>
      <c r="C28" s="66">
        <v>1</v>
      </c>
      <c r="D28" s="63">
        <f>C28*10</f>
        <v>10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>
      <c r="A41" s="65" t="s">
        <v>85</v>
      </c>
      <c r="B41" s="64"/>
      <c r="C41" s="63"/>
      <c r="D41" s="62">
        <f>SUM(D28:D40)</f>
        <v>14</v>
      </c>
      <c r="E41" s="61"/>
    </row>
    <row r="42" spans="1:5" ht="18" hidden="1">
      <c r="A42" s="103" t="s">
        <v>84</v>
      </c>
      <c r="B42" s="104"/>
      <c r="C42" s="105"/>
      <c r="D42" s="60">
        <f>D41+D26+D14</f>
        <v>65</v>
      </c>
    </row>
    <row r="43" spans="1:5" ht="17.399999999999999">
      <c r="A43" s="106" t="s">
        <v>83</v>
      </c>
      <c r="B43" s="107"/>
      <c r="C43" s="107"/>
      <c r="D43" s="59">
        <f>IF(D42&gt;=100, (100*5/100), (D42*5/100))</f>
        <v>3.25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6" t="s">
        <v>45</v>
      </c>
      <c r="C1">
        <v>0</v>
      </c>
    </row>
    <row r="2" spans="1:3" ht="13.8">
      <c r="A2" s="6" t="s">
        <v>54</v>
      </c>
      <c r="C2">
        <v>1</v>
      </c>
    </row>
    <row r="3" spans="1:3" ht="13.8">
      <c r="A3" s="7" t="s">
        <v>46</v>
      </c>
      <c r="C3">
        <v>2</v>
      </c>
    </row>
    <row r="4" spans="1:3" ht="13.8">
      <c r="A4" s="7" t="s">
        <v>55</v>
      </c>
      <c r="C4">
        <v>3</v>
      </c>
    </row>
    <row r="5" spans="1:3" ht="14.25" customHeight="1">
      <c r="A5" s="7" t="s">
        <v>61</v>
      </c>
    </row>
    <row r="6" spans="1:3" ht="13.8">
      <c r="A6" s="7" t="s">
        <v>62</v>
      </c>
    </row>
    <row r="7" spans="1:3" ht="13.8">
      <c r="A7" s="7" t="s">
        <v>47</v>
      </c>
    </row>
    <row r="8" spans="1:3" ht="13.8">
      <c r="A8" s="7" t="s">
        <v>48</v>
      </c>
    </row>
    <row r="9" spans="1:3" ht="13.8">
      <c r="A9" s="6" t="s">
        <v>49</v>
      </c>
    </row>
    <row r="10" spans="1:3" ht="13.8">
      <c r="A10" s="7" t="s">
        <v>57</v>
      </c>
    </row>
    <row r="11" spans="1:3" ht="13.8">
      <c r="A11" s="7" t="s">
        <v>56</v>
      </c>
    </row>
    <row r="12" spans="1:3" ht="13.8">
      <c r="A12" s="7" t="s">
        <v>50</v>
      </c>
    </row>
    <row r="13" spans="1:3" ht="13.8">
      <c r="A13" s="7" t="s">
        <v>51</v>
      </c>
    </row>
    <row r="14" spans="1:3" ht="13.8">
      <c r="A14" s="7" t="s">
        <v>52</v>
      </c>
    </row>
    <row r="15" spans="1:3" ht="13.8">
      <c r="A15" s="7" t="s">
        <v>53</v>
      </c>
    </row>
    <row r="16" spans="1:3" ht="13.8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2024-05-27T13:15:19Z</dcterms:created>
  <dcterms:modified xsi:type="dcterms:W3CDTF">2024-05-31T03:47:58Z</dcterms:modified>
</cp:coreProperties>
</file>