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مامۆستا'!$A$1:$I$85</definedName>
  </definedNames>
  <calcPr calcId="144525"/>
</workbook>
</file>

<file path=xl/calcChain.xml><?xml version="1.0" encoding="utf-8"?>
<calcChain xmlns="http://schemas.openxmlformats.org/spreadsheetml/2006/main">
  <c r="E70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4" i="1" l="1"/>
  <c r="E30" i="1"/>
  <c r="E17" i="1"/>
  <c r="E56" i="1"/>
  <c r="E72" i="1"/>
  <c r="E45" i="1"/>
  <c r="E76" i="1" l="1"/>
  <c r="G2" i="1"/>
  <c r="G4" i="1" l="1"/>
  <c r="E75" i="1"/>
  <c r="H3" i="1" s="1"/>
  <c r="G3" i="1" l="1"/>
</calcChain>
</file>

<file path=xl/sharedStrings.xml><?xml version="1.0" encoding="utf-8"?>
<sst xmlns="http://schemas.openxmlformats.org/spreadsheetml/2006/main" count="146" uniqueCount="109">
  <si>
    <t>ناوی مامۆستا</t>
  </si>
  <si>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</si>
  <si>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</si>
  <si>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</si>
  <si>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</si>
  <si>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</si>
  <si>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</si>
  <si>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</si>
  <si>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</si>
  <si>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</si>
  <si>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</si>
  <si>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</si>
  <si>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</si>
  <si>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</si>
  <si>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</si>
  <si>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</si>
  <si>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</si>
  <si>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</si>
  <si>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</si>
  <si>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</si>
  <si>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</si>
  <si>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نازناوی زانستی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</si>
  <si>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</si>
  <si>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</si>
  <si>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</si>
  <si>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</si>
  <si>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</si>
  <si>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</si>
  <si>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</si>
  <si>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</si>
  <si>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</si>
  <si>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</si>
  <si>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</si>
  <si>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</si>
  <si>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</si>
  <si>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</si>
  <si>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</si>
  <si>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</si>
  <si>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</si>
  <si>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</si>
  <si>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</si>
  <si>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</si>
  <si>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</si>
  <si>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</si>
  <si>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</si>
  <si>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</si>
  <si>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</si>
  <si>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</si>
  <si>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</si>
  <si>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</si>
  <si>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</si>
  <si>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</si>
  <si>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</si>
  <si>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</si>
  <si>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</si>
  <si>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</si>
  <si>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</si>
  <si>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</si>
  <si>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</si>
  <si>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</si>
  <si>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</si>
  <si>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</si>
  <si>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</si>
  <si>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</si>
  <si>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</si>
  <si>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</si>
  <si>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</si>
  <si>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</si>
  <si>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</si>
  <si>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</si>
  <si>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</si>
  <si>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فۆرمی هەژماركردنی چالاكییەكانی زانستخوازی بەردەوام(CAD) مامۆستایان زانكۆی سەڵاحه‌دین-هەولێر
ساڵی خوێندن 2020-2021</t>
  </si>
  <si>
    <t>ئاماده‌ بوون له‌ سمینار له‌ به‌ش/ كۆلێژ/ لەهەرشوێنێك(بەشێوەی ئاسایی یان ئۆنلاین) بەمەرجێ لە 50زیاتر نەبێت</t>
  </si>
  <si>
    <t>پێشكه‌شكردنی سمینار له‌ به‌ش / كۆلێژ/ لەهەرشوێنێك(بەشێوەی ئاسایی یان ئۆنلاین)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</si>
  <si>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</si>
  <si>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</si>
  <si>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</si>
  <si>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</si>
  <si>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</si>
  <si>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</si>
  <si>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</si>
  <si>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</si>
  <si>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</si>
  <si>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</si>
  <si>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</si>
  <si>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</si>
  <si>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</si>
  <si>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</si>
  <si>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(10-19)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</si>
  <si>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</si>
  <si>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</si>
  <si>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</si>
  <si>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</si>
  <si>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</si>
  <si>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</si>
  <si>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</si>
  <si>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به‌شداریكردن له‌ خولی ڕاهێنان، لە ناوخۆدا (بەشێوەی ئاسایی یان ئۆنلاین) بۆ هه‌ر رۆژێك 1خاڵ دەنووسیت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</si>
  <si>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</si>
  <si>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</si>
  <si>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</si>
  <si>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</si>
  <si>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</si>
  <si>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</si>
  <si>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</si>
  <si>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</si>
  <si>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Ramadhan Hussein Awla</t>
  </si>
  <si>
    <t>Mehaniic</t>
  </si>
  <si>
    <t>قوتابی دكتۆرا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</si>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</sst>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8" borderId="4" xfId="0" applyFont="1" applyFill="1" applyBorder="1" applyAlignment="1" applyProtection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 applyProtection="1">
      <alignment horizontal="center"/>
    </xf>
    <xf numFmtId="0" fontId="11" fillId="19" borderId="3" xfId="0" applyFont="1" applyFill="1" applyBorder="1" applyAlignment="1">
      <alignment vertical="center"/>
    </xf>
    <xf numFmtId="0" fontId="11" fillId="21" borderId="4" xfId="0" applyFont="1" applyFill="1" applyBorder="1" applyAlignment="1">
      <alignment horizontal="center"/>
    </xf>
    <xf numFmtId="0" fontId="11" fillId="21" borderId="4" xfId="0" applyFont="1" applyFill="1" applyBorder="1" applyAlignment="1">
      <alignment horizontal="center" vertical="center"/>
    </xf>
    <xf numFmtId="0" fontId="11" fillId="19" borderId="3" xfId="0" applyFont="1" applyFill="1" applyBorder="1" applyAlignment="1"/>
    <xf numFmtId="0" fontId="11" fillId="19" borderId="3" xfId="0" applyFont="1" applyFill="1" applyBorder="1" applyAlignment="1">
      <alignment wrapText="1"/>
    </xf>
    <xf numFmtId="0" fontId="11" fillId="20" borderId="10" xfId="0" applyFont="1" applyFill="1" applyBorder="1" applyAlignment="1">
      <alignment vertical="center"/>
    </xf>
    <xf numFmtId="0" fontId="11" fillId="20" borderId="10" xfId="0" applyFont="1" applyFill="1" applyBorder="1" applyAlignment="1"/>
    <xf numFmtId="0" fontId="11" fillId="20" borderId="4" xfId="0" applyFont="1" applyFill="1" applyBorder="1" applyAlignment="1">
      <alignment horizontal="right"/>
    </xf>
    <xf numFmtId="0" fontId="11" fillId="20" borderId="4" xfId="0" applyFont="1" applyFill="1" applyBorder="1" applyAlignment="1">
      <alignment horizontal="right" vertical="center"/>
    </xf>
    <xf numFmtId="0" fontId="11" fillId="19" borderId="4" xfId="0" applyFont="1" applyFill="1" applyBorder="1" applyAlignment="1"/>
    <xf numFmtId="0" fontId="11" fillId="19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wrapText="1"/>
    </xf>
    <xf numFmtId="0" fontId="11" fillId="20" borderId="4" xfId="0" applyFont="1" applyFill="1" applyBorder="1" applyAlignment="1">
      <alignment vertical="center"/>
    </xf>
    <xf numFmtId="0" fontId="11" fillId="20" borderId="4" xfId="0" applyFont="1" applyFill="1" applyBorder="1" applyAlignment="1"/>
    <xf numFmtId="0" fontId="11" fillId="19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17" borderId="1" xfId="0" applyFont="1" applyFill="1" applyBorder="1" applyAlignment="1">
      <alignment horizontal="center" wrapText="1"/>
    </xf>
    <xf numFmtId="0" fontId="5" fillId="17" borderId="2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8" borderId="1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  <xf numFmtId="0" fontId="7" fillId="19" borderId="1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0"/>
  <sheetViews>
    <sheetView rightToLeft="1" tabSelected="1" topLeftCell="A54" zoomScale="90" zoomScaleNormal="90" zoomScaleSheetLayoutView="100" workbookViewId="0">
      <selection activeCell="D70" sqref="D70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6" t="s">
        <v>71</v>
      </c>
      <c r="B1" s="67"/>
      <c r="C1" s="68"/>
      <c r="D1" s="68"/>
      <c r="E1" s="68"/>
      <c r="F1" s="9"/>
      <c r="G1" s="63" t="s">
        <v>47</v>
      </c>
      <c r="H1" s="63"/>
    </row>
    <row r="2" spans="1:13" x14ac:dyDescent="0.25">
      <c r="A2" s="73" t="s">
        <v>0</v>
      </c>
      <c r="B2" s="74"/>
      <c r="C2" s="71" t="s">
        <v>105</v>
      </c>
      <c r="D2" s="72"/>
      <c r="E2" s="10"/>
      <c r="F2" s="6" t="s">
        <v>16</v>
      </c>
      <c r="G2" s="13">
        <f>E74</f>
        <v>20</v>
      </c>
    </row>
    <row r="3" spans="1:13" x14ac:dyDescent="0.25">
      <c r="A3" s="73" t="s">
        <v>22</v>
      </c>
      <c r="B3" s="74"/>
      <c r="C3" s="71" t="s">
        <v>23</v>
      </c>
      <c r="D3" s="72"/>
      <c r="E3" s="10"/>
      <c r="F3" s="6" t="s">
        <v>17</v>
      </c>
      <c r="G3" s="14">
        <f t="shared" ref="G3" si="0">E75</f>
        <v>45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تەواوە</v>
      </c>
    </row>
    <row r="4" spans="1:13" x14ac:dyDescent="0.25">
      <c r="A4" s="73" t="s">
        <v>19</v>
      </c>
      <c r="B4" s="74"/>
      <c r="C4" s="71" t="s">
        <v>106</v>
      </c>
      <c r="D4" s="72"/>
      <c r="E4" s="1"/>
      <c r="F4" s="6" t="s">
        <v>18</v>
      </c>
      <c r="G4" s="15">
        <f>IF(E76&gt;199,200, E76)</f>
        <v>65</v>
      </c>
    </row>
    <row r="5" spans="1:13" x14ac:dyDescent="0.25">
      <c r="A5" s="73" t="s">
        <v>64</v>
      </c>
      <c r="B5" s="74"/>
      <c r="C5" s="71" t="s">
        <v>107</v>
      </c>
      <c r="D5" s="72"/>
      <c r="E5" s="1"/>
      <c r="F5" s="6"/>
      <c r="G5" s="42"/>
    </row>
    <row r="6" spans="1:13" x14ac:dyDescent="0.25">
      <c r="A6" s="73" t="s">
        <v>21</v>
      </c>
      <c r="B6" s="74"/>
      <c r="C6" s="71" t="s">
        <v>108</v>
      </c>
      <c r="D6" s="72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37</v>
      </c>
      <c r="F7" s="16" t="s">
        <v>48</v>
      </c>
      <c r="G7" s="16"/>
    </row>
    <row r="8" spans="1:13" ht="14.25" customHeight="1" x14ac:dyDescent="0.2">
      <c r="A8" s="53">
        <v>-1</v>
      </c>
      <c r="B8" s="48" t="s">
        <v>72</v>
      </c>
      <c r="C8" s="49">
        <v>1</v>
      </c>
      <c r="D8" s="44">
        <v>20</v>
      </c>
      <c r="E8" s="29">
        <f t="shared" ref="E8:E14" si="1">D8*C8</f>
        <v>20</v>
      </c>
      <c r="F8" s="70" t="s">
        <v>76</v>
      </c>
      <c r="G8" s="70"/>
      <c r="H8" s="70"/>
      <c r="I8" s="41"/>
    </row>
    <row r="9" spans="1:13" ht="14.25" customHeight="1" x14ac:dyDescent="0.2">
      <c r="A9" s="53">
        <v>-2</v>
      </c>
      <c r="B9" s="48" t="s">
        <v>73</v>
      </c>
      <c r="C9" s="49">
        <v>3</v>
      </c>
      <c r="D9" s="44">
        <v>0</v>
      </c>
      <c r="E9" s="29">
        <f t="shared" si="1"/>
        <v>0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">
      <c r="A10" s="53">
        <v>-3</v>
      </c>
      <c r="B10" s="48" t="s">
        <v>65</v>
      </c>
      <c r="C10" s="49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2">
      <c r="A11" s="53">
        <v>-4</v>
      </c>
      <c r="B11" s="48" t="s">
        <v>66</v>
      </c>
      <c r="C11" s="50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2">
      <c r="A12" s="53">
        <v>-5</v>
      </c>
      <c r="B12" s="48" t="s">
        <v>58</v>
      </c>
      <c r="C12" s="49">
        <v>3</v>
      </c>
      <c r="D12" s="46">
        <v>1</v>
      </c>
      <c r="E12" s="29">
        <f t="shared" si="1"/>
        <v>3</v>
      </c>
      <c r="F12" s="70"/>
      <c r="G12" s="70"/>
      <c r="H12" s="70"/>
      <c r="I12" s="41"/>
    </row>
    <row r="13" spans="1:13" ht="14.25" customHeight="1" x14ac:dyDescent="0.2">
      <c r="A13" s="53">
        <v>-6</v>
      </c>
      <c r="B13" s="48" t="s">
        <v>77</v>
      </c>
      <c r="C13" s="49">
        <v>6</v>
      </c>
      <c r="D13" s="46">
        <v>3</v>
      </c>
      <c r="E13" s="29">
        <f t="shared" si="1"/>
        <v>18</v>
      </c>
      <c r="F13" s="70"/>
      <c r="G13" s="70"/>
      <c r="H13" s="70"/>
      <c r="I13" s="41"/>
    </row>
    <row r="14" spans="1:13" ht="14.25" customHeight="1" x14ac:dyDescent="0.2">
      <c r="A14" s="53">
        <v>-7</v>
      </c>
      <c r="B14" s="48" t="s">
        <v>95</v>
      </c>
      <c r="C14" s="49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 x14ac:dyDescent="0.2">
      <c r="A15" s="53">
        <v>-8</v>
      </c>
      <c r="B15" s="48" t="s">
        <v>59</v>
      </c>
      <c r="C15" s="49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2">
      <c r="A16" s="53">
        <v>-9</v>
      </c>
      <c r="B16" s="48" t="s">
        <v>38</v>
      </c>
      <c r="C16" s="49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">
      <c r="A17" s="32" t="s">
        <v>85</v>
      </c>
      <c r="B17" s="32"/>
      <c r="C17" s="32"/>
      <c r="D17" s="32"/>
      <c r="E17" s="33">
        <f>SUM(E8:E16)</f>
        <v>41</v>
      </c>
      <c r="F17" s="70"/>
      <c r="G17" s="70"/>
      <c r="H17" s="70"/>
      <c r="I17" s="18"/>
    </row>
    <row r="18" spans="1:13" x14ac:dyDescent="0.25">
      <c r="A18" s="75" t="s">
        <v>74</v>
      </c>
      <c r="B18" s="76"/>
      <c r="C18" s="24" t="s">
        <v>2</v>
      </c>
      <c r="D18" s="25" t="s">
        <v>3</v>
      </c>
      <c r="E18" s="34"/>
      <c r="F18" s="5"/>
    </row>
    <row r="19" spans="1:13" ht="15" x14ac:dyDescent="0.2">
      <c r="A19" s="54">
        <v>-10</v>
      </c>
      <c r="B19" s="51" t="s">
        <v>100</v>
      </c>
      <c r="C19" s="50">
        <v>3</v>
      </c>
      <c r="D19" s="44">
        <v>0</v>
      </c>
      <c r="E19" s="29">
        <f t="shared" ref="E19:E24" si="3">D19*C19</f>
        <v>0</v>
      </c>
      <c r="F19" s="4" t="s">
        <v>101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4">
        <v>-11</v>
      </c>
      <c r="B20" s="51" t="s">
        <v>75</v>
      </c>
      <c r="C20" s="50">
        <v>5</v>
      </c>
      <c r="D20" s="44">
        <v>0</v>
      </c>
      <c r="E20" s="29">
        <f t="shared" si="3"/>
        <v>0</v>
      </c>
      <c r="F20" s="4" t="s">
        <v>101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4">
        <v>-12</v>
      </c>
      <c r="B21" s="51" t="s">
        <v>78</v>
      </c>
      <c r="C21" s="50">
        <v>3</v>
      </c>
      <c r="D21" s="44">
        <v>0</v>
      </c>
      <c r="E21" s="29">
        <f t="shared" si="3"/>
        <v>0</v>
      </c>
      <c r="F21" s="4" t="s">
        <v>101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4">
        <v>-13</v>
      </c>
      <c r="B22" s="51" t="s">
        <v>79</v>
      </c>
      <c r="C22" s="50">
        <v>7</v>
      </c>
      <c r="D22" s="44">
        <v>0</v>
      </c>
      <c r="E22" s="29">
        <f t="shared" si="3"/>
        <v>0</v>
      </c>
      <c r="F22" s="4" t="s">
        <v>101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3">
        <v>-14</v>
      </c>
      <c r="B23" s="52" t="s">
        <v>81</v>
      </c>
      <c r="C23" s="50">
        <v>2</v>
      </c>
      <c r="D23" s="44">
        <v>0</v>
      </c>
      <c r="E23" s="29">
        <f t="shared" si="3"/>
        <v>0</v>
      </c>
      <c r="F23" s="4" t="s">
        <v>101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3">
        <v>-15</v>
      </c>
      <c r="B24" s="52" t="s">
        <v>82</v>
      </c>
      <c r="C24" s="50">
        <v>3</v>
      </c>
      <c r="D24" s="44">
        <v>0</v>
      </c>
      <c r="E24" s="29">
        <f t="shared" si="3"/>
        <v>0</v>
      </c>
      <c r="F24" s="4" t="s">
        <v>101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4">
        <v>-16</v>
      </c>
      <c r="B25" s="52" t="s">
        <v>96</v>
      </c>
      <c r="C25" s="50">
        <v>1</v>
      </c>
      <c r="D25" s="44">
        <v>0</v>
      </c>
      <c r="E25" s="29">
        <f>D25*C25</f>
        <v>0</v>
      </c>
      <c r="F25" s="4"/>
      <c r="G25" s="19"/>
      <c r="H25" s="19"/>
      <c r="I25" s="19"/>
      <c r="J25" s="19"/>
      <c r="K25" s="19"/>
      <c r="L25" s="19"/>
    </row>
    <row r="26" spans="1:13" ht="15" x14ac:dyDescent="0.2">
      <c r="A26" s="54">
        <v>-17</v>
      </c>
      <c r="B26" s="51" t="s">
        <v>50</v>
      </c>
      <c r="C26" s="50">
        <v>1</v>
      </c>
      <c r="D26" s="44">
        <v>0</v>
      </c>
      <c r="E26" s="29">
        <f t="shared" ref="E26:E28" si="4">D26*C26</f>
        <v>0</v>
      </c>
      <c r="F26" s="4"/>
      <c r="G26" s="19"/>
      <c r="H26" s="19"/>
      <c r="I26" s="19"/>
      <c r="J26" s="19"/>
      <c r="K26" s="19"/>
      <c r="L26" s="19"/>
    </row>
    <row r="27" spans="1:13" ht="15" x14ac:dyDescent="0.2">
      <c r="A27" s="54">
        <v>-18</v>
      </c>
      <c r="B27" s="51" t="s">
        <v>51</v>
      </c>
      <c r="C27" s="50">
        <v>2</v>
      </c>
      <c r="D27" s="44">
        <v>0</v>
      </c>
      <c r="E27" s="29">
        <f t="shared" si="4"/>
        <v>0</v>
      </c>
      <c r="F27" s="4"/>
      <c r="G27" s="19"/>
      <c r="H27" s="19"/>
      <c r="I27" s="19"/>
      <c r="J27" s="19"/>
      <c r="K27" s="19"/>
      <c r="L27" s="19"/>
    </row>
    <row r="28" spans="1:13" ht="15" x14ac:dyDescent="0.2">
      <c r="A28" s="54">
        <v>-19</v>
      </c>
      <c r="B28" s="51" t="s">
        <v>83</v>
      </c>
      <c r="C28" s="50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4">
        <v>-20</v>
      </c>
      <c r="B29" s="51" t="s">
        <v>70</v>
      </c>
      <c r="C29" s="50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88</v>
      </c>
      <c r="B30" s="31"/>
      <c r="C30" s="31"/>
      <c r="D30" s="31"/>
      <c r="E30" s="33">
        <f>SUM(E19:E29)</f>
        <v>0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75" t="s">
        <v>4</v>
      </c>
      <c r="B31" s="65"/>
      <c r="C31" s="24" t="s">
        <v>2</v>
      </c>
      <c r="D31" s="25" t="s">
        <v>3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4">
        <v>-21</v>
      </c>
      <c r="B32" s="51" t="s">
        <v>46</v>
      </c>
      <c r="C32" s="49">
        <v>12</v>
      </c>
      <c r="D32" s="46">
        <v>0</v>
      </c>
      <c r="E32" s="29">
        <f t="shared" ref="E32:E42" si="5">D32*C32</f>
        <v>0</v>
      </c>
      <c r="F32" s="4" t="s">
        <v>103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4">
        <v>-22</v>
      </c>
      <c r="B33" s="51" t="s">
        <v>45</v>
      </c>
      <c r="C33" s="49">
        <v>4</v>
      </c>
      <c r="D33" s="46">
        <v>0</v>
      </c>
      <c r="E33" s="29">
        <f t="shared" si="5"/>
        <v>0</v>
      </c>
      <c r="F33" s="4" t="s">
        <v>101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4">
        <v>-23</v>
      </c>
      <c r="B34" s="51" t="s">
        <v>5</v>
      </c>
      <c r="C34" s="49">
        <v>8</v>
      </c>
      <c r="D34" s="46">
        <v>0</v>
      </c>
      <c r="E34" s="29">
        <f t="shared" si="5"/>
        <v>0</v>
      </c>
      <c r="F34" s="4" t="s">
        <v>103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4">
        <v>-24</v>
      </c>
      <c r="B35" s="51" t="s">
        <v>40</v>
      </c>
      <c r="C35" s="49">
        <v>4</v>
      </c>
      <c r="D35" s="46">
        <v>0</v>
      </c>
      <c r="E35" s="29">
        <f t="shared" si="5"/>
        <v>0</v>
      </c>
      <c r="F35" s="4" t="s">
        <v>101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4">
        <v>-25</v>
      </c>
      <c r="B36" s="51" t="s">
        <v>41</v>
      </c>
      <c r="C36" s="49">
        <v>10</v>
      </c>
      <c r="D36" s="46">
        <v>0</v>
      </c>
      <c r="E36" s="29">
        <f t="shared" si="5"/>
        <v>0</v>
      </c>
      <c r="F36" s="4" t="s">
        <v>101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4">
        <v>-26</v>
      </c>
      <c r="B37" s="51" t="s">
        <v>80</v>
      </c>
      <c r="C37" s="49">
        <v>1</v>
      </c>
      <c r="D37" s="46">
        <v>0</v>
      </c>
      <c r="E37" s="29">
        <f t="shared" si="5"/>
        <v>0</v>
      </c>
      <c r="F37" s="4" t="s">
        <v>101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4">
        <v>-27</v>
      </c>
      <c r="B38" s="51" t="s">
        <v>42</v>
      </c>
      <c r="C38" s="49">
        <v>2</v>
      </c>
      <c r="D38" s="46">
        <v>0</v>
      </c>
      <c r="E38" s="29">
        <f t="shared" si="5"/>
        <v>0</v>
      </c>
      <c r="F38" s="4" t="s">
        <v>101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4">
        <v>-28</v>
      </c>
      <c r="B39" s="51" t="s">
        <v>52</v>
      </c>
      <c r="C39" s="49">
        <v>3</v>
      </c>
      <c r="D39" s="46">
        <v>2</v>
      </c>
      <c r="E39" s="29">
        <f t="shared" si="5"/>
        <v>6</v>
      </c>
      <c r="F39" s="4" t="s">
        <v>102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4">
        <v>-29</v>
      </c>
      <c r="B40" s="51" t="s">
        <v>6</v>
      </c>
      <c r="C40" s="49">
        <v>4</v>
      </c>
      <c r="D40" s="46">
        <v>0</v>
      </c>
      <c r="E40" s="29">
        <f t="shared" si="5"/>
        <v>0</v>
      </c>
      <c r="F40" s="4" t="s">
        <v>102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5">
        <v>-30</v>
      </c>
      <c r="B41" s="51" t="s">
        <v>60</v>
      </c>
      <c r="C41" s="49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5">
        <v>-31</v>
      </c>
      <c r="B42" s="51" t="s">
        <v>98</v>
      </c>
      <c r="C42" s="49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5">
        <v>-32</v>
      </c>
      <c r="B43" s="51" t="s">
        <v>39</v>
      </c>
      <c r="C43" s="49">
        <v>3</v>
      </c>
      <c r="D43" s="46">
        <v>0</v>
      </c>
      <c r="E43" s="29">
        <f t="shared" ref="E43:E44" si="6">D43*C43</f>
        <v>0</v>
      </c>
      <c r="F43" s="20" t="s">
        <v>7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5">
        <v>-33</v>
      </c>
      <c r="B44" s="51" t="s">
        <v>97</v>
      </c>
      <c r="C44" s="49">
        <v>2</v>
      </c>
      <c r="D44" s="46">
        <v>1</v>
      </c>
      <c r="E44" s="29">
        <f t="shared" si="6"/>
        <v>2</v>
      </c>
      <c r="F44" s="4" t="s">
        <v>101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90</v>
      </c>
      <c r="B45" s="31"/>
      <c r="C45" s="31"/>
      <c r="D45" s="31"/>
      <c r="E45" s="33">
        <f>SUM(E32:E44)</f>
        <v>8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4" t="s">
        <v>49</v>
      </c>
      <c r="B46" s="65"/>
      <c r="C46" s="24" t="s">
        <v>2</v>
      </c>
      <c r="D46" s="25" t="s">
        <v>3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6">
        <v>-34</v>
      </c>
      <c r="B47" s="57" t="s">
        <v>8</v>
      </c>
      <c r="C47" s="49">
        <v>3</v>
      </c>
      <c r="D47" s="46">
        <v>0</v>
      </c>
      <c r="E47" s="29">
        <f t="shared" ref="E47:E55" si="7">D47*C47</f>
        <v>0</v>
      </c>
      <c r="F47" s="4" t="s">
        <v>104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6">
        <v>-35</v>
      </c>
      <c r="B48" s="57" t="s">
        <v>9</v>
      </c>
      <c r="C48" s="49">
        <v>2</v>
      </c>
      <c r="D48" s="45">
        <v>1</v>
      </c>
      <c r="E48" s="29">
        <f t="shared" si="7"/>
        <v>2</v>
      </c>
      <c r="F48" s="4" t="s">
        <v>104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6">
        <v>-36</v>
      </c>
      <c r="B49" s="57" t="s">
        <v>10</v>
      </c>
      <c r="C49" s="49">
        <v>1</v>
      </c>
      <c r="D49" s="45">
        <v>1</v>
      </c>
      <c r="E49" s="29">
        <f t="shared" si="7"/>
        <v>1</v>
      </c>
      <c r="F49" s="4" t="s">
        <v>104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6">
        <v>-37</v>
      </c>
      <c r="B50" s="58" t="s">
        <v>67</v>
      </c>
      <c r="C50" s="50">
        <v>10</v>
      </c>
      <c r="D50" s="44">
        <v>0</v>
      </c>
      <c r="E50" s="30">
        <f>IF(D50=0,0,IF(D50&gt;=2,20,10))</f>
        <v>0</v>
      </c>
      <c r="F50" s="43" t="s">
        <v>69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6">
        <v>-38</v>
      </c>
      <c r="B51" s="57" t="s">
        <v>11</v>
      </c>
      <c r="C51" s="49">
        <v>1</v>
      </c>
      <c r="D51" s="44"/>
      <c r="E51" s="29">
        <f t="shared" si="7"/>
        <v>0</v>
      </c>
      <c r="F51" s="4" t="s">
        <v>101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6">
        <v>-39</v>
      </c>
      <c r="B52" s="59" t="s">
        <v>61</v>
      </c>
      <c r="C52" s="50">
        <v>2</v>
      </c>
      <c r="D52" s="44">
        <v>0</v>
      </c>
      <c r="E52" s="30">
        <f t="shared" si="7"/>
        <v>0</v>
      </c>
      <c r="F52" s="43" t="s">
        <v>101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60">
        <v>-40</v>
      </c>
      <c r="B53" s="57" t="s">
        <v>84</v>
      </c>
      <c r="C53" s="49">
        <v>3</v>
      </c>
      <c r="D53" s="44">
        <v>0</v>
      </c>
      <c r="E53" s="29">
        <f t="shared" si="7"/>
        <v>0</v>
      </c>
      <c r="F53" s="4" t="s">
        <v>101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60">
        <v>-41</v>
      </c>
      <c r="B54" s="57" t="s">
        <v>68</v>
      </c>
      <c r="C54" s="49">
        <v>3</v>
      </c>
      <c r="D54" s="44">
        <v>0</v>
      </c>
      <c r="E54" s="29">
        <f t="shared" ref="E54" si="8">D54*C54</f>
        <v>0</v>
      </c>
      <c r="F54" s="4" t="s">
        <v>101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60">
        <v>-42</v>
      </c>
      <c r="B55" s="57" t="s">
        <v>20</v>
      </c>
      <c r="C55" s="49">
        <v>3</v>
      </c>
      <c r="D55" s="44">
        <v>0</v>
      </c>
      <c r="E55" s="29">
        <f t="shared" si="7"/>
        <v>0</v>
      </c>
      <c r="F55" s="4" t="s">
        <v>101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91</v>
      </c>
      <c r="B56" s="31"/>
      <c r="C56" s="31"/>
      <c r="D56" s="31"/>
      <c r="E56" s="33">
        <f>SUM(E47:E55)</f>
        <v>3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4" t="s">
        <v>12</v>
      </c>
      <c r="B57" s="65"/>
      <c r="C57" s="24" t="s">
        <v>2</v>
      </c>
      <c r="D57" s="25" t="s">
        <v>3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61">
        <v>-43</v>
      </c>
      <c r="B58" s="57" t="s">
        <v>63</v>
      </c>
      <c r="C58" s="49">
        <v>1</v>
      </c>
      <c r="D58" s="47">
        <v>0</v>
      </c>
      <c r="E58" s="29">
        <f t="shared" ref="E58:E59" si="9">D58</f>
        <v>0</v>
      </c>
      <c r="F58" s="4" t="s">
        <v>13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61">
        <v>-44</v>
      </c>
      <c r="B59" s="57" t="s">
        <v>53</v>
      </c>
      <c r="C59" s="49">
        <v>1</v>
      </c>
      <c r="D59" s="47">
        <v>0</v>
      </c>
      <c r="E59" s="29">
        <f t="shared" si="9"/>
        <v>0</v>
      </c>
      <c r="F59" s="4" t="s">
        <v>13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61">
        <v>-45</v>
      </c>
      <c r="B60" s="57" t="s">
        <v>54</v>
      </c>
      <c r="C60" s="49">
        <v>4</v>
      </c>
      <c r="D60" s="47">
        <v>0</v>
      </c>
      <c r="E60" s="29">
        <f>D60*C60</f>
        <v>0</v>
      </c>
      <c r="F60" s="4" t="s">
        <v>14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61">
        <v>-46</v>
      </c>
      <c r="B61" s="57" t="s">
        <v>56</v>
      </c>
      <c r="C61" s="49">
        <v>3</v>
      </c>
      <c r="D61" s="47">
        <v>0</v>
      </c>
      <c r="E61" s="29">
        <f>D61*C61</f>
        <v>0</v>
      </c>
      <c r="F61" s="4" t="s">
        <v>86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61">
        <v>-47</v>
      </c>
      <c r="B62" s="57" t="s">
        <v>55</v>
      </c>
      <c r="C62" s="49">
        <v>6</v>
      </c>
      <c r="D62" s="47">
        <v>0</v>
      </c>
      <c r="E62" s="29">
        <f>D62*C62</f>
        <v>0</v>
      </c>
      <c r="F62" s="4" t="s">
        <v>86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61">
        <v>-48</v>
      </c>
      <c r="B63" s="57" t="s">
        <v>44</v>
      </c>
      <c r="C63" s="49">
        <v>2</v>
      </c>
      <c r="D63" s="47">
        <v>0</v>
      </c>
      <c r="E63" s="29">
        <f>D63*C63</f>
        <v>0</v>
      </c>
      <c r="F63" s="4" t="s">
        <v>87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61">
        <v>-49</v>
      </c>
      <c r="B64" s="57" t="s">
        <v>62</v>
      </c>
      <c r="C64" s="49">
        <v>3</v>
      </c>
      <c r="D64" s="47">
        <v>3</v>
      </c>
      <c r="E64" s="29">
        <f>IF(D64=0,0,3)</f>
        <v>3</v>
      </c>
      <c r="F64" s="4" t="s">
        <v>57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61">
        <v>-50</v>
      </c>
      <c r="B65" s="57" t="s">
        <v>43</v>
      </c>
      <c r="C65" s="49">
        <v>1</v>
      </c>
      <c r="D65" s="47">
        <v>0</v>
      </c>
      <c r="E65" s="29">
        <f t="shared" ref="E65" si="10">D65*C65</f>
        <v>0</v>
      </c>
      <c r="F65" s="4" t="s">
        <v>13</v>
      </c>
      <c r="K65" s="19"/>
      <c r="L65" s="19"/>
      <c r="M65" s="19"/>
    </row>
    <row r="66" spans="1:13" ht="15" x14ac:dyDescent="0.2">
      <c r="A66" s="31" t="s">
        <v>89</v>
      </c>
      <c r="B66" s="31"/>
      <c r="C66" s="31"/>
      <c r="D66" s="31"/>
      <c r="E66" s="33">
        <f>SUM(E58:E65)</f>
        <v>3</v>
      </c>
      <c r="F66" s="3"/>
    </row>
    <row r="67" spans="1:13" ht="17.25" customHeight="1" x14ac:dyDescent="0.25">
      <c r="A67" s="64" t="s">
        <v>15</v>
      </c>
      <c r="B67" s="65"/>
      <c r="C67" s="24" t="s">
        <v>2</v>
      </c>
      <c r="D67" s="25" t="s">
        <v>3</v>
      </c>
      <c r="E67" s="35"/>
      <c r="F67" s="3"/>
    </row>
    <row r="68" spans="1:13" ht="15" x14ac:dyDescent="0.2">
      <c r="A68" s="61">
        <v>-51</v>
      </c>
      <c r="B68" s="62" t="s">
        <v>93</v>
      </c>
      <c r="C68" s="49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">
      <c r="A69" s="61">
        <v>-52</v>
      </c>
      <c r="B69" s="62" t="s">
        <v>94</v>
      </c>
      <c r="C69" s="49">
        <v>3</v>
      </c>
      <c r="D69" s="47">
        <v>1</v>
      </c>
      <c r="E69" s="29">
        <f>D69*3</f>
        <v>3</v>
      </c>
      <c r="F69" s="4"/>
    </row>
    <row r="70" spans="1:13" ht="15" x14ac:dyDescent="0.2">
      <c r="A70" s="61">
        <v>-54</v>
      </c>
      <c r="B70" s="62" t="s">
        <v>92</v>
      </c>
      <c r="C70" s="49">
        <v>6</v>
      </c>
      <c r="D70" s="47">
        <v>1</v>
      </c>
      <c r="E70" s="29">
        <f>D70</f>
        <v>1</v>
      </c>
      <c r="F70" s="4"/>
    </row>
    <row r="71" spans="1:13" ht="15" hidden="1" x14ac:dyDescent="0.2">
      <c r="A71" s="36"/>
      <c r="B71" s="37"/>
      <c r="C71" s="27"/>
      <c r="D71" s="28"/>
      <c r="E71" s="29"/>
      <c r="F71" s="3"/>
    </row>
    <row r="72" spans="1:13" ht="15" x14ac:dyDescent="0.2">
      <c r="A72" s="31" t="s">
        <v>99</v>
      </c>
      <c r="B72" s="31"/>
      <c r="C72" s="31"/>
      <c r="D72" s="31"/>
      <c r="E72" s="33">
        <f>SUM(E68:E71)</f>
        <v>10</v>
      </c>
      <c r="F72" s="3"/>
    </row>
    <row r="73" spans="1:13" x14ac:dyDescent="0.25">
      <c r="A73" s="31"/>
      <c r="B73" s="38"/>
      <c r="C73" s="31"/>
      <c r="D73" s="31"/>
      <c r="E73" s="34"/>
      <c r="F73" s="3"/>
    </row>
    <row r="74" spans="1:13" x14ac:dyDescent="0.25">
      <c r="A74" s="31"/>
      <c r="B74" s="38"/>
      <c r="C74" s="31"/>
      <c r="D74" s="38" t="s">
        <v>16</v>
      </c>
      <c r="E74" s="33">
        <f>E8+E25+E27+E24+E23</f>
        <v>20</v>
      </c>
      <c r="F74" s="3"/>
    </row>
    <row r="75" spans="1:13" x14ac:dyDescent="0.25">
      <c r="A75" s="31"/>
      <c r="B75" s="38"/>
      <c r="C75" s="31"/>
      <c r="D75" s="38" t="s">
        <v>17</v>
      </c>
      <c r="E75" s="39">
        <f>E76-E74</f>
        <v>45</v>
      </c>
      <c r="F75" s="3"/>
    </row>
    <row r="76" spans="1:13" x14ac:dyDescent="0.25">
      <c r="A76" s="31"/>
      <c r="B76" s="38"/>
      <c r="C76" s="31"/>
      <c r="D76" s="38" t="s">
        <v>18</v>
      </c>
      <c r="E76" s="40">
        <f>(E17+E30+E45+E56+E66+E72)</f>
        <v>65</v>
      </c>
      <c r="F76" s="3"/>
    </row>
    <row r="77" spans="1:13" ht="14.25" x14ac:dyDescent="0.2">
      <c r="A77" s="3"/>
      <c r="B77" s="3"/>
      <c r="C77" s="7"/>
      <c r="D77" s="7"/>
      <c r="E77" s="7"/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4"/>
      <c r="C80" s="7"/>
      <c r="D80" s="7"/>
      <c r="E80" s="2"/>
      <c r="F80" s="3"/>
    </row>
    <row r="81" spans="1:6" ht="14.25" x14ac:dyDescent="0.2">
      <c r="A81" s="3"/>
      <c r="B81" s="3"/>
      <c r="C81" s="7"/>
      <c r="D81" s="7"/>
      <c r="E81" s="7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4"/>
      <c r="C85" s="7"/>
      <c r="D85" s="7"/>
      <c r="E85" s="2"/>
      <c r="F85" s="3"/>
    </row>
    <row r="86" spans="1:6" ht="12.75" x14ac:dyDescent="0.2">
      <c r="C86" s="1"/>
      <c r="D86" s="1"/>
      <c r="E86" s="1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</sheetData>
  <sheetProtection password="C6EA" sheet="1" objects="1" scenarios="1"/>
  <protectedRanges>
    <protectedRange sqref="D8:D71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69 D71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0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23</v>
      </c>
      <c r="B1" s="8"/>
      <c r="C1">
        <v>0</v>
      </c>
    </row>
    <row r="2" spans="1:3" ht="14.25" x14ac:dyDescent="0.2">
      <c r="A2" s="11" t="s">
        <v>25</v>
      </c>
      <c r="B2" s="8"/>
      <c r="C2">
        <v>1</v>
      </c>
    </row>
    <row r="3" spans="1:3" ht="14.25" x14ac:dyDescent="0.2">
      <c r="A3" s="12" t="s">
        <v>27</v>
      </c>
      <c r="B3" s="8"/>
      <c r="C3">
        <v>2</v>
      </c>
    </row>
    <row r="4" spans="1:3" ht="14.25" x14ac:dyDescent="0.2">
      <c r="A4" s="12" t="s">
        <v>29</v>
      </c>
      <c r="B4" s="8"/>
      <c r="C4">
        <v>3</v>
      </c>
    </row>
    <row r="5" spans="1:3" ht="14.25" customHeight="1" x14ac:dyDescent="0.2">
      <c r="A5" s="12" t="s">
        <v>31</v>
      </c>
      <c r="B5" s="8"/>
    </row>
    <row r="6" spans="1:3" ht="14.25" x14ac:dyDescent="0.2">
      <c r="A6" s="12" t="s">
        <v>33</v>
      </c>
      <c r="B6" s="8"/>
    </row>
    <row r="7" spans="1:3" ht="14.25" x14ac:dyDescent="0.2">
      <c r="A7" s="12" t="s">
        <v>35</v>
      </c>
      <c r="B7" s="8"/>
    </row>
    <row r="8" spans="1:3" ht="14.25" x14ac:dyDescent="0.2">
      <c r="A8" s="11" t="s">
        <v>24</v>
      </c>
      <c r="B8" s="8"/>
    </row>
    <row r="9" spans="1:3" ht="14.25" x14ac:dyDescent="0.2">
      <c r="A9" s="12" t="s">
        <v>26</v>
      </c>
      <c r="B9" s="8"/>
    </row>
    <row r="10" spans="1:3" ht="14.25" x14ac:dyDescent="0.2">
      <c r="A10" s="12" t="s">
        <v>28</v>
      </c>
      <c r="B10" s="8"/>
    </row>
    <row r="11" spans="1:3" ht="14.25" x14ac:dyDescent="0.2">
      <c r="A11" s="12" t="s">
        <v>30</v>
      </c>
      <c r="B11" s="8"/>
    </row>
    <row r="12" spans="1:3" ht="14.25" x14ac:dyDescent="0.2">
      <c r="A12" s="12" t="s">
        <v>32</v>
      </c>
      <c r="B12" s="8"/>
    </row>
    <row r="13" spans="1:3" ht="14.25" x14ac:dyDescent="0.2">
      <c r="A13" s="12" t="s">
        <v>34</v>
      </c>
      <c r="B13" s="8"/>
    </row>
    <row r="14" spans="1:3" ht="14.25" x14ac:dyDescent="0.2">
      <c r="A14" s="12" t="s">
        <v>36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Ram For Computer</cp:lastModifiedBy>
  <dcterms:modified xsi:type="dcterms:W3CDTF">2021-06-05T19:31:40Z</dcterms:modified>
</cp:coreProperties>
</file>