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<sst xmlns="http://schemas.openxmlformats.org/spreadsheetml/2006/main" count="205" uniqueCount="171">
  <si>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</si>
  <si>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</si>
  <si>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</si>
  <si>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</si>
  <si>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</si>
  <si>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</si>
  <si>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</si>
  <si>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</si>
  <si>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</si>
  <si>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</si>
  <si>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</si>
  <si>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</si>
  <si>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</si>
  <si>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</si>
  <si>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</si>
  <si>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</si>
  <si>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</si>
  <si>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</si>
  <si>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</si>
  <si>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</si>
  <si>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</si>
  <si>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</si>
  <si>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</si>
  <si>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</si>
  <si>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</si>
  <si>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</si>
  <si>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</si>
  <si>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</si>
  <si>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</si>
  <si>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</si>
  <si>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</si>
  <si>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</si>
  <si>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</si>
  <si>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</si>
  <si>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</si>
  <si>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</si>
  <si>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</si>
  <si>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</si>
  <si>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</si>
  <si>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</si>
  <si>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</si>
  <si>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</si>
  <si>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</si>
  <si>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</si>
  <si>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</si>
  <si>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</si>
  <si>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</si>
  <si>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</si>
  <si>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</si>
  <si>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</si>
  <si>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</si>
  <si>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</si>
  <si>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</si>
  <si>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</si>
  <si>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</si>
  <si>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</si>
  <si>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</si>
  <si>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</si>
  <si>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</si>
  <si>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</si>
  <si>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</si>
  <si>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</si>
  <si>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</si>
  <si>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</si>
  <si>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</si>
  <si>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</si>
  <si>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</si>
  <si>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</si>
  <si>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</si>
  <si>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</si>
  <si>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</si>
  <si>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</si>
  <si>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</si>
  <si>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</si>
  <si>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</si>
  <si>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</si>
  <si>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</si>
  <si>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</si>
  <si>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</si>
  <si>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</si>
  <si>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</si>
  <si>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</si>
  <si>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</si>
  <si>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</si>
  <si>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</si>
  <si>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</si>
  <si>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</si>
  <si>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</si>
  <si>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</si>
  <si>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</si>
  <si>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</si>
  <si>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</si>
  <si>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</si>
  <si>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</si>
  <si>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</si>
  <si>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</si>
  <si>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</si>
  <si>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</si>
  <si>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</si>
  <si>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</si>
  <si>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</si>
  <si>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</si>
  <si>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</si>
  <si>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</si>
  <si>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</si>
  <si>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</si>
  <si>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</si>
  <si>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</si>
  <si>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</si>
  <si>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</si>
  <si>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</si>
  <si>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</si>
  <si>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</si>
  <si>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</si>
  <si>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</si>
  <si>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</si>
  <si>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</si>
  <si>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</si>
  <si>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</si>
  <si>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</si>
  <si>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</si>
  <si>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</si>
  <si>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</si>
  <si>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</si>
  <si>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</si>
  <si>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</si>
  <si>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</si>
  <si>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</si>
  <si>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</si>
  <si>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</si>
  <si>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</si>
  <si>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</si>
  <si>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</si>
  <si>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</si>
  <si>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</si>
  <si>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</si>
  <si>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</si>
  <si>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</si>
  <si>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</si>
  <si>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</si>
  <si>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</si>
  <si>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</si>
  <si>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</si>
  <si>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</si>
  <si>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</si>
  <si>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</si>
  <si>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</si>
  <si>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</si>
  <si>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</si>
  <si>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</si>
  <si>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</si>
  <si>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</si>
  <si>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</si>
  <si>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</si>
  <si>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</si>
  <si>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</si>
  <si>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</si>
  <si>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</si>
  <si>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</si>
  <si>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</si>
  <si>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</si>
  <si>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</si>
  <si>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</si>
  <si>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</si>
  <si>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</si>
  <si>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</si>
  <si>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</si>
  <si>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</si>
  <si>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ڕازاو ڕەشید سەبری</t>
  </si>
  <si>
    <t>کوردی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</si>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</sst>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21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 applyProtection="1">
      <alignment horizontal="center" vertical="center"/>
    </xf>
    <xf numFmtId="164" fontId="11" fillId="16" borderId="4" xfId="0" applyNumberFormat="1" applyFont="1" applyFill="1" applyBorder="1" applyAlignment="1" applyProtection="1">
      <alignment horizontal="center"/>
    </xf>
    <xf numFmtId="164" fontId="18" fillId="23" borderId="10" xfId="1" applyNumberFormat="1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55" zoomScale="90" zoomScaleNormal="90" zoomScaleSheetLayoutView="100" workbookViewId="0">
      <selection activeCell="E81" sqref="E8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8" t="s">
        <v>49</v>
      </c>
      <c r="B1" s="109"/>
      <c r="C1" s="110"/>
      <c r="D1" s="110"/>
      <c r="E1" s="110"/>
      <c r="F1" s="8"/>
      <c r="G1" s="107" t="s">
        <v>22</v>
      </c>
      <c r="H1" s="107"/>
    </row>
    <row r="2" spans="1:13">
      <c r="A2" s="103" t="s">
        <v>44</v>
      </c>
      <c r="B2" s="104"/>
      <c r="C2" s="111" t="s">
        <v>168</v>
      </c>
      <c r="D2" s="112"/>
      <c r="E2" s="5" t="s">
        <v>10</v>
      </c>
      <c r="F2" s="11">
        <f>E67</f>
        <v>44</v>
      </c>
    </row>
    <row r="3" spans="1:13">
      <c r="A3" s="103" t="s">
        <v>45</v>
      </c>
      <c r="B3" s="104"/>
      <c r="C3" s="111" t="s">
        <v>53</v>
      </c>
      <c r="D3" s="112"/>
      <c r="E3" s="5" t="s">
        <v>11</v>
      </c>
      <c r="F3" s="12">
        <f t="shared" ref="F3" si="0">E68</f>
        <v>89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3" t="s">
        <v>46</v>
      </c>
      <c r="B4" s="104"/>
      <c r="C4" s="111" t="s">
        <v>169</v>
      </c>
      <c r="D4" s="112"/>
      <c r="E4" s="5" t="s">
        <v>12</v>
      </c>
      <c r="F4" s="13">
        <f>IF(E69&gt;199,200, E69)</f>
        <v>133</v>
      </c>
    </row>
    <row r="5" spans="1:13">
      <c r="A5" s="103" t="s">
        <v>47</v>
      </c>
      <c r="B5" s="104"/>
      <c r="C5" s="111" t="s">
        <v>170</v>
      </c>
      <c r="D5" s="112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3" t="s">
        <v>167</v>
      </c>
      <c r="G7" s="113"/>
      <c r="H7" s="113"/>
      <c r="I7" s="113"/>
    </row>
    <row r="8" spans="1:13" ht="14.25" customHeight="1">
      <c r="A8" s="44">
        <v>-2</v>
      </c>
      <c r="B8" s="50" t="s">
        <v>43</v>
      </c>
      <c r="C8" s="42">
        <v>3</v>
      </c>
      <c r="D8" s="120">
        <v>4</v>
      </c>
      <c r="E8" s="25">
        <f t="shared" ref="E8:E11" si="1">D8*C8</f>
        <v>12</v>
      </c>
      <c r="F8" s="113"/>
      <c r="G8" s="113"/>
      <c r="H8" s="113"/>
      <c r="I8" s="113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3"/>
      <c r="G9" s="113"/>
      <c r="H9" s="113"/>
      <c r="I9" s="113"/>
    </row>
    <row r="10" spans="1:13" ht="18" customHeight="1">
      <c r="A10" s="44">
        <v>-4</v>
      </c>
      <c r="B10" s="50" t="s">
        <v>74</v>
      </c>
      <c r="C10" s="42">
        <v>6</v>
      </c>
      <c r="D10" s="120">
        <v>1</v>
      </c>
      <c r="E10" s="25">
        <f t="shared" si="1"/>
        <v>6</v>
      </c>
      <c r="F10" s="113"/>
      <c r="G10" s="113"/>
      <c r="H10" s="113"/>
      <c r="I10" s="113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3"/>
      <c r="G11" s="113"/>
      <c r="H11" s="113"/>
      <c r="I11" s="113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3"/>
      <c r="G12" s="113"/>
      <c r="H12" s="113"/>
      <c r="I12" s="113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3"/>
      <c r="G13" s="113"/>
      <c r="H13" s="113"/>
      <c r="I13" s="113"/>
    </row>
    <row r="14" spans="1:13" ht="14.25" customHeight="1">
      <c r="A14" s="28" t="s">
        <v>71</v>
      </c>
      <c r="B14" s="55"/>
      <c r="C14" s="28"/>
      <c r="D14" s="28"/>
      <c r="E14" s="29">
        <f>SUM(E7:E13)</f>
        <v>48</v>
      </c>
      <c r="F14" s="113"/>
      <c r="G14" s="113"/>
      <c r="H14" s="113"/>
      <c r="I14" s="113"/>
    </row>
    <row r="15" spans="1:13" ht="23.25" customHeight="1">
      <c r="A15" s="105" t="s">
        <v>35</v>
      </c>
      <c r="B15" s="106"/>
      <c r="C15" s="20" t="s">
        <v>1</v>
      </c>
      <c r="D15" s="21" t="s">
        <v>2</v>
      </c>
      <c r="E15" s="30"/>
      <c r="F15" s="113"/>
      <c r="G15" s="113"/>
      <c r="H15" s="113"/>
      <c r="I15" s="113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3"/>
      <c r="G16" s="113"/>
      <c r="H16" s="113"/>
      <c r="I16" s="113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3"/>
      <c r="G17" s="113"/>
      <c r="H17" s="113"/>
      <c r="I17" s="113"/>
    </row>
    <row r="18" spans="1:13" ht="30">
      <c r="A18" s="44">
        <v>-10</v>
      </c>
      <c r="B18" s="56" t="s">
        <v>75</v>
      </c>
      <c r="C18" s="43">
        <v>2</v>
      </c>
      <c r="D18" s="9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98"/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98"/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5" t="s">
        <v>3</v>
      </c>
      <c r="B24" s="102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120">
        <v>5</v>
      </c>
      <c r="E32" s="25">
        <f t="shared" si="5"/>
        <v>15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15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101" t="s">
        <v>24</v>
      </c>
      <c r="B39" s="102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10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98">
        <v>6</v>
      </c>
      <c r="E43" s="25">
        <f t="shared" si="7"/>
        <v>6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98">
        <v>1</v>
      </c>
      <c r="E45" s="25">
        <f t="shared" si="7"/>
        <v>3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98">
        <v>2</v>
      </c>
      <c r="E46" s="25">
        <f t="shared" ref="E46" si="8">D46*C46</f>
        <v>6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35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101" t="s">
        <v>6</v>
      </c>
      <c r="B48" s="102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99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101" t="s">
        <v>9</v>
      </c>
      <c r="B58" s="102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99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99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99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99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89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133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8" activePane="bottomRight" state="frozen"/>
      <selection pane="topRight" activeCell="C1" sqref="C1"/>
      <selection pane="bottomLeft" activeCell="A5" sqref="A5"/>
      <selection pane="bottomRight" activeCell="D55" sqref="D55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9" t="s">
        <v>157</v>
      </c>
      <c r="B1" s="119"/>
      <c r="C1" s="119"/>
      <c r="D1" s="89"/>
    </row>
    <row r="2" spans="1:6" ht="26.25" customHeight="1">
      <c r="A2" s="93" t="str">
        <f>"ناوی مامۆستا: "&amp;CAD!C2</f>
        <v>ناوی مامۆستا: ڕازاو ڕەشید سەبری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2.95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100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100">
        <v>2</v>
      </c>
      <c r="D8" s="70">
        <f>C8*B8</f>
        <v>8</v>
      </c>
      <c r="E8" s="80" t="s">
        <v>148</v>
      </c>
    </row>
    <row r="9" spans="1:6" ht="18.75">
      <c r="A9" s="74" t="s">
        <v>147</v>
      </c>
      <c r="B9" s="72">
        <v>3</v>
      </c>
      <c r="C9" s="100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100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35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100">
        <v>4</v>
      </c>
      <c r="D21" s="70">
        <f>C21*3</f>
        <v>12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17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100">
        <v>2</v>
      </c>
      <c r="D30" s="70">
        <f>C30</f>
        <v>2</v>
      </c>
      <c r="E30" s="68" t="s">
        <v>116</v>
      </c>
    </row>
    <row r="31" spans="1:12" ht="18.75">
      <c r="A31" s="74" t="s">
        <v>115</v>
      </c>
      <c r="B31" s="72">
        <v>2</v>
      </c>
      <c r="C31" s="100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100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7</v>
      </c>
      <c r="E41" s="68"/>
    </row>
    <row r="42" spans="1:5" ht="18.75" hidden="1">
      <c r="A42" s="114" t="s">
        <v>96</v>
      </c>
      <c r="B42" s="115"/>
      <c r="C42" s="116"/>
      <c r="D42" s="67">
        <f>D41+D26+D14</f>
        <v>59</v>
      </c>
    </row>
    <row r="43" spans="1:5" ht="18.75">
      <c r="A43" s="117" t="s">
        <v>95</v>
      </c>
      <c r="B43" s="118"/>
      <c r="C43" s="118"/>
      <c r="D43" s="66">
        <f>IF(D42&gt;=100, (100*5/100), (D42*5/100))</f>
        <v>2.95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HelpTech</cp:lastModifiedBy>
  <dcterms:modified xsi:type="dcterms:W3CDTF">2023-05-31T04:24:50Z</dcterms:modified>
</cp:coreProperties>
</file>