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idarnajmaddin/Desktop/"/>
    </mc:Choice>
  </mc:AlternateContent>
  <xr:revisionPtr revIDLastSave="0" documentId="13_ncr:1_{D3AFF66F-A05F-8C46-A152-0622806DB2E8}" xr6:coauthVersionLast="47" xr6:coauthVersionMax="47" xr10:uidLastSave="{00000000-0000-0000-0000-000000000000}"/>
  <bookViews>
    <workbookView xWindow="0" yWindow="500" windowWidth="27320" windowHeight="1398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<sst xmlns="http://schemas.openxmlformats.org/spreadsheetml/2006/main" count="205" uniqueCount="171">
  <si>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</si>
  <si>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</si>
  <si>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</si>
  <si>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</si>
  <si>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</si>
  <si>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</si>
  <si>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</si>
  <si>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</si>
  <si>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</si>
  <si>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</si>
  <si>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</si>
  <si>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</si>
  <si>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</si>
  <si>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</si>
  <si>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</si>
  <si>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</si>
  <si>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</si>
  <si>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</si>
  <si>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</si>
  <si>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</si>
  <si>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</si>
  <si>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</si>
  <si>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</si>
  <si>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</si>
  <si>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</si>
  <si>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</si>
  <si>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</si>
  <si>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</si>
  <si>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</si>
  <si>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</si>
  <si>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</si>
  <si>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</si>
  <si>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</si>
  <si>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</si>
  <si>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</si>
  <si>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</si>
  <si>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</si>
  <si>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</si>
  <si>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</si>
  <si>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</si>
  <si>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</si>
  <si>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</si>
  <si>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</si>
  <si>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</si>
  <si>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</si>
  <si>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</si>
  <si>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</si>
  <si>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</si>
  <si>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</si>
  <si>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</si>
  <si>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</si>
  <si>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</si>
  <si>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</si>
  <si>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</si>
  <si>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</si>
  <si>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</si>
  <si>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</si>
  <si>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</si>
  <si>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</si>
  <si>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</si>
  <si>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</si>
  <si>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</si>
  <si>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</si>
  <si>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</si>
  <si>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</si>
  <si>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</si>
  <si>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</si>
  <si>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</si>
  <si>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</si>
  <si>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</si>
  <si>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</si>
  <si>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</si>
  <si>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</si>
  <si>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</si>
  <si>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</si>
  <si>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</si>
  <si>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</si>
  <si>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</si>
  <si>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</si>
  <si>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</si>
  <si>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</si>
  <si>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</si>
  <si>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</si>
  <si>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</si>
  <si>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</si>
  <si>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</si>
  <si>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</si>
  <si>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</si>
  <si>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</si>
  <si>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</si>
  <si>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</si>
  <si>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</si>
  <si>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</si>
  <si>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</si>
  <si>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</si>
  <si>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</si>
  <si>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</si>
  <si>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</si>
  <si>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</si>
  <si>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</si>
  <si>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</si>
  <si>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</si>
  <si>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</si>
  <si>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</si>
  <si>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</si>
  <si>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</si>
  <si>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</si>
  <si>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</si>
  <si>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</si>
  <si>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</si>
  <si>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</si>
  <si>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</si>
  <si>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</si>
  <si>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</si>
  <si>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</si>
  <si>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</si>
  <si>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</si>
  <si>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</si>
  <si>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</si>
  <si>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</si>
  <si>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</si>
  <si>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</si>
  <si>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</si>
  <si>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</si>
  <si>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</si>
  <si>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</si>
  <si>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</si>
  <si>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</si>
  <si>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</si>
  <si>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</si>
  <si>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</si>
  <si>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</si>
  <si>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</si>
  <si>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</si>
  <si>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</si>
  <si>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</si>
  <si>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</si>
  <si>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</si>
  <si>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</si>
  <si>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</si>
  <si>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</si>
  <si>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</si>
  <si>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</si>
  <si>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</si>
  <si>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</si>
  <si>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</si>
  <si>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</si>
  <si>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</si>
  <si>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</si>
  <si>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</si>
  <si>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</si>
  <si>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</si>
  <si>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</si>
  <si>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</si>
  <si>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</si>
  <si>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</si>
  <si>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</si>
  <si>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</si>
  <si>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</si>
  <si>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</si>
  <si>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</si>
  <si>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</si>
  <si>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</si>
  <si>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</si>
  <si>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</si>
  <si>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</si>
  <si>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</si>
  <si>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</si>
  <si>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ڕێژنە ئیبراهیم عەلی</t>
  </si>
  <si>
    <t>ێینگلیزی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</si>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</sst>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B1" zoomScaleNormal="90" zoomScaleSheetLayoutView="100" workbookViewId="0">
      <selection activeCell="D63" sqref="D63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3" t="s">
        <v>49</v>
      </c>
      <c r="B1" s="94"/>
      <c r="C1" s="95"/>
      <c r="D1" s="95"/>
      <c r="E1" s="95"/>
      <c r="F1" s="5"/>
      <c r="G1" s="90" t="s">
        <v>22</v>
      </c>
      <c r="H1" s="90"/>
    </row>
    <row r="2" spans="1:13" ht="16">
      <c r="A2" s="99" t="s">
        <v>44</v>
      </c>
      <c r="B2" s="100"/>
      <c r="C2" s="96" t="s">
        <v>168</v>
      </c>
      <c r="D2" s="97"/>
      <c r="E2" s="4" t="s">
        <v>10</v>
      </c>
      <c r="F2" s="8">
        <f>E67</f>
        <v>6</v>
      </c>
    </row>
    <row r="3" spans="1:13" ht="16">
      <c r="A3" s="99" t="s">
        <v>45</v>
      </c>
      <c r="B3" s="100"/>
      <c r="C3" s="96" t="s">
        <v>53</v>
      </c>
      <c r="D3" s="97"/>
      <c r="E3" s="4" t="s">
        <v>11</v>
      </c>
      <c r="F3" s="9">
        <f t="shared" ref="F3" si="0">E68</f>
        <v>35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99" t="s">
        <v>46</v>
      </c>
      <c r="B4" s="100"/>
      <c r="C4" s="96" t="s">
        <v>169</v>
      </c>
      <c r="D4" s="97"/>
      <c r="E4" s="4" t="s">
        <v>12</v>
      </c>
      <c r="F4" s="10">
        <f>IF(E69&gt;199,200, E69)</f>
        <v>41</v>
      </c>
    </row>
    <row r="5" spans="1:13" ht="16">
      <c r="A5" s="99" t="s">
        <v>47</v>
      </c>
      <c r="B5" s="100"/>
      <c r="C5" s="96" t="s">
        <v>170</v>
      </c>
      <c r="D5" s="97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6</v>
      </c>
      <c r="E7" s="22">
        <f>D7</f>
        <v>6</v>
      </c>
      <c r="F7" s="98" t="s">
        <v>167</v>
      </c>
      <c r="G7" s="98"/>
      <c r="H7" s="98"/>
      <c r="I7" s="98"/>
    </row>
    <row r="8" spans="1:13" ht="14.25" customHeight="1">
      <c r="A8" s="39">
        <v>-2</v>
      </c>
      <c r="B8" s="45" t="s">
        <v>43</v>
      </c>
      <c r="C8" s="37">
        <v>3</v>
      </c>
      <c r="D8" s="36"/>
      <c r="E8" s="22">
        <f t="shared" ref="E8:E11" si="1">D8*C8</f>
        <v>0</v>
      </c>
      <c r="F8" s="98"/>
      <c r="G8" s="98"/>
      <c r="H8" s="98"/>
      <c r="I8" s="98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8"/>
      <c r="G9" s="98"/>
      <c r="H9" s="98"/>
      <c r="I9" s="98"/>
    </row>
    <row r="10" spans="1:13" ht="18" customHeight="1">
      <c r="A10" s="39">
        <v>-4</v>
      </c>
      <c r="B10" s="45" t="s">
        <v>74</v>
      </c>
      <c r="C10" s="37">
        <v>6</v>
      </c>
      <c r="D10" s="36">
        <v>2</v>
      </c>
      <c r="E10" s="22">
        <f t="shared" si="1"/>
        <v>12</v>
      </c>
      <c r="F10" s="98"/>
      <c r="G10" s="98"/>
      <c r="H10" s="98"/>
      <c r="I10" s="98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8"/>
      <c r="G11" s="98"/>
      <c r="H11" s="98"/>
      <c r="I11" s="98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8"/>
      <c r="G12" s="98"/>
      <c r="H12" s="98"/>
      <c r="I12" s="98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8"/>
      <c r="G13" s="98"/>
      <c r="H13" s="98"/>
      <c r="I13" s="98"/>
    </row>
    <row r="14" spans="1:13" ht="14.25" customHeight="1">
      <c r="A14" s="25" t="s">
        <v>71</v>
      </c>
      <c r="B14" s="49"/>
      <c r="C14" s="25"/>
      <c r="D14" s="25"/>
      <c r="E14" s="26">
        <f>SUM(E7:E13)</f>
        <v>18</v>
      </c>
      <c r="F14" s="98"/>
      <c r="G14" s="98"/>
      <c r="H14" s="98"/>
      <c r="I14" s="98"/>
    </row>
    <row r="15" spans="1:13" ht="23.25" customHeight="1">
      <c r="A15" s="101" t="s">
        <v>35</v>
      </c>
      <c r="B15" s="102"/>
      <c r="C15" s="17" t="s">
        <v>1</v>
      </c>
      <c r="D15" s="18" t="s">
        <v>2</v>
      </c>
      <c r="E15" s="27"/>
      <c r="F15" s="98"/>
      <c r="G15" s="98"/>
      <c r="H15" s="98"/>
      <c r="I15" s="98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8"/>
      <c r="G16" s="98"/>
      <c r="H16" s="98"/>
      <c r="I16" s="98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8"/>
      <c r="G17" s="98"/>
      <c r="H17" s="98"/>
      <c r="I17" s="98"/>
    </row>
    <row r="18" spans="1:13" ht="17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1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4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6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4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6</v>
      </c>
      <c r="F67" s="3"/>
    </row>
    <row r="68" spans="1:13" ht="16">
      <c r="A68" s="24"/>
      <c r="B68" s="55"/>
      <c r="C68" s="24"/>
      <c r="D68" s="30" t="s">
        <v>11</v>
      </c>
      <c r="E68" s="31">
        <f>E69-E67</f>
        <v>35</v>
      </c>
      <c r="F68" s="3"/>
    </row>
    <row r="69" spans="1:13" ht="16">
      <c r="A69" s="24"/>
      <c r="B69" s="55"/>
      <c r="C69" s="24"/>
      <c r="D69" s="30" t="s">
        <v>12</v>
      </c>
      <c r="E69" s="32">
        <f>(E14+E23+E38+E47+E57+E65)</f>
        <v>41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108" t="s">
        <v>157</v>
      </c>
      <c r="B1" s="108"/>
      <c r="C1" s="108"/>
      <c r="D1" s="80"/>
    </row>
    <row r="2" spans="1:6" ht="26.25" customHeight="1">
      <c r="A2" s="84" t="str">
        <f>"ناوی مامۆستا: "&amp;CAD!C2</f>
        <v>ناوی مامۆستا: ڕێژنە ئیبراهیم عەلی</v>
      </c>
      <c r="B2" s="87" t="s">
        <v>46</v>
      </c>
      <c r="C2" s="86"/>
      <c r="D2" s="85"/>
    </row>
    <row r="3" spans="1:6" ht="28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>
      <c r="A5" s="76" t="s">
        <v>152</v>
      </c>
      <c r="B5" s="75"/>
      <c r="C5" s="74"/>
      <c r="D5" s="74"/>
      <c r="E5" s="73">
        <f>D43</f>
        <v>1.3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9">
      <c r="A7" s="67" t="s">
        <v>150</v>
      </c>
      <c r="B7" s="65">
        <v>6</v>
      </c>
      <c r="C7" s="89">
        <v>1</v>
      </c>
      <c r="D7" s="63">
        <f>C7*B7</f>
        <v>6</v>
      </c>
    </row>
    <row r="8" spans="1:6" ht="19">
      <c r="A8" s="67" t="s">
        <v>149</v>
      </c>
      <c r="B8" s="65">
        <v>4</v>
      </c>
      <c r="C8" s="89">
        <v>1</v>
      </c>
      <c r="D8" s="63">
        <f>C8*B8</f>
        <v>4</v>
      </c>
      <c r="E8" s="61" t="s">
        <v>148</v>
      </c>
    </row>
    <row r="9" spans="1:6" ht="19">
      <c r="A9" s="67" t="s">
        <v>147</v>
      </c>
      <c r="B9" s="65">
        <v>3</v>
      </c>
      <c r="C9" s="89">
        <v>1</v>
      </c>
      <c r="D9" s="63">
        <f>C9*B9</f>
        <v>3</v>
      </c>
    </row>
    <row r="10" spans="1:6" ht="19">
      <c r="A10" s="67" t="s">
        <v>146</v>
      </c>
      <c r="B10" s="65">
        <v>4</v>
      </c>
      <c r="C10" s="66"/>
      <c r="D10" s="63">
        <f>C10*B10</f>
        <v>0</v>
      </c>
    </row>
    <row r="11" spans="1:6" ht="19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>
      <c r="A14" s="65" t="s">
        <v>97</v>
      </c>
      <c r="B14" s="65"/>
      <c r="C14" s="63"/>
      <c r="D14" s="63">
        <f>SUM(D6:D13)</f>
        <v>18</v>
      </c>
    </row>
    <row r="15" spans="1:6" ht="19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89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9">
      <c r="A18" s="67" t="s">
        <v>135</v>
      </c>
      <c r="B18" s="65"/>
      <c r="C18" s="89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9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9">
      <c r="A22" s="67" t="s">
        <v>130</v>
      </c>
      <c r="B22" s="65">
        <v>5</v>
      </c>
      <c r="C22" s="89"/>
      <c r="D22" s="63">
        <f>IF(C22=0, 0, C22*0.5)</f>
        <v>0</v>
      </c>
      <c r="E22" s="72" t="s">
        <v>123</v>
      </c>
      <c r="F22" s="61" t="s">
        <v>129</v>
      </c>
    </row>
    <row r="23" spans="1:12" ht="19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9">
      <c r="A24" s="67" t="s">
        <v>126</v>
      </c>
      <c r="B24" s="65">
        <v>6</v>
      </c>
      <c r="C24" s="89"/>
      <c r="D24" s="63">
        <f>C24</f>
        <v>0</v>
      </c>
      <c r="E24" s="72" t="s">
        <v>123</v>
      </c>
      <c r="F24" s="61" t="s">
        <v>125</v>
      </c>
    </row>
    <row r="25" spans="1:12" ht="19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>
      <c r="A26" s="65" t="s">
        <v>97</v>
      </c>
      <c r="B26" s="65"/>
      <c r="C26" s="63"/>
      <c r="D26" s="62">
        <f>SUM(D16:D25)</f>
        <v>2</v>
      </c>
    </row>
    <row r="27" spans="1:12" ht="19">
      <c r="A27" s="71" t="s">
        <v>121</v>
      </c>
      <c r="B27" s="70"/>
      <c r="C27" s="62"/>
      <c r="D27" s="62"/>
      <c r="E27" s="61"/>
    </row>
    <row r="28" spans="1:12" ht="34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89">
        <v>2</v>
      </c>
      <c r="D29" s="63">
        <f>C29*3</f>
        <v>6</v>
      </c>
      <c r="E29" s="61" t="s">
        <v>118</v>
      </c>
    </row>
    <row r="30" spans="1:12" ht="19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9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9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9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9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>
      <c r="A41" s="65" t="s">
        <v>97</v>
      </c>
      <c r="B41" s="64"/>
      <c r="C41" s="63"/>
      <c r="D41" s="62">
        <f>SUM(D28:D40)</f>
        <v>6</v>
      </c>
      <c r="E41" s="61"/>
    </row>
    <row r="42" spans="1:5" ht="19" hidden="1">
      <c r="A42" s="103" t="s">
        <v>96</v>
      </c>
      <c r="B42" s="104"/>
      <c r="C42" s="105"/>
      <c r="D42" s="60">
        <f>D41+D26+D14</f>
        <v>26</v>
      </c>
    </row>
    <row r="43" spans="1:5" ht="18">
      <c r="A43" s="106" t="s">
        <v>95</v>
      </c>
      <c r="B43" s="107"/>
      <c r="C43" s="107"/>
      <c r="D43" s="59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5">
      <c r="A3" s="7" t="s">
        <v>51</v>
      </c>
      <c r="C3">
        <v>2</v>
      </c>
    </row>
    <row r="4" spans="1:3" ht="15">
      <c r="A4" s="7" t="s">
        <v>60</v>
      </c>
      <c r="C4">
        <v>3</v>
      </c>
    </row>
    <row r="5" spans="1:3" ht="14.25" customHeight="1">
      <c r="A5" s="7" t="s">
        <v>66</v>
      </c>
    </row>
    <row r="6" spans="1:3" ht="15">
      <c r="A6" s="7" t="s">
        <v>67</v>
      </c>
    </row>
    <row r="7" spans="1:3" ht="15">
      <c r="A7" s="7" t="s">
        <v>52</v>
      </c>
    </row>
    <row r="8" spans="1:3" ht="15">
      <c r="A8" s="7" t="s">
        <v>53</v>
      </c>
    </row>
    <row r="9" spans="1:3" ht="14">
      <c r="A9" s="6" t="s">
        <v>54</v>
      </c>
    </row>
    <row r="10" spans="1:3" ht="15">
      <c r="A10" s="7" t="s">
        <v>62</v>
      </c>
    </row>
    <row r="11" spans="1:3" ht="15">
      <c r="A11" s="7" t="s">
        <v>61</v>
      </c>
    </row>
    <row r="12" spans="1:3" ht="15">
      <c r="A12" s="7" t="s">
        <v>55</v>
      </c>
    </row>
    <row r="13" spans="1:3" ht="15">
      <c r="A13" s="7" t="s">
        <v>56</v>
      </c>
    </row>
    <row r="14" spans="1:3" ht="15">
      <c r="A14" s="7" t="s">
        <v>57</v>
      </c>
    </row>
    <row r="15" spans="1:3" ht="15">
      <c r="A15" s="7" t="s">
        <v>58</v>
      </c>
    </row>
    <row r="16" spans="1:3" ht="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2023-05-24T18:22:03Z</dcterms:created>
  <dcterms:modified xsi:type="dcterms:W3CDTF">2023-05-30T19:43:36Z</dcterms:modified>
</cp:coreProperties>
</file>