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lp\Desktop\"/>
    </mc:Choice>
  </mc:AlternateContent>
  <xr:revisionPtr revIDLastSave="0" documentId="8_{ACEE5FA5-CA17-410B-AEDA-5FF70E31A7A0}" xr6:coauthVersionLast="47" xr6:coauthVersionMax="47" xr10:uidLastSave="{00000000-0000-0000-0000-000000000000}"/>
  <bookViews>
    <workbookView xWindow="-120" yWindow="-120" windowWidth="29040" windowHeight="15720" xr2:uid="{F594A581-BE9C-4D10-BD95-E2FC42A75E15}"/>
  </bookViews>
  <sheets>
    <sheet name="Sheet1" sheetId="1" r:id="rId1"/>
  </sheets>
  <externalReferences>
    <externalReference r:id="rId2"/>
  </externalReferences>
  <definedNames>
    <definedName name="Lecc">[1]Sheet2!$C$1:$C$10</definedName>
    <definedName name="list1">[1]Sheet2!$I$2:$I$8</definedName>
    <definedName name="list2">[1]Sheet2!$J$2:$J$8</definedName>
    <definedName name="list3">[1]Sheet2!$K$2:$K$8</definedName>
    <definedName name="list4">[1]Sheet2!$L$2:$L$8</definedName>
    <definedName name="_xlnm.Print_Area" localSheetId="0">Sheet1!$A$1:$R$69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H57" i="1"/>
  <c r="H43" i="1"/>
  <c r="Q43" i="1"/>
  <c r="Q29" i="1"/>
  <c r="H29" i="1"/>
  <c r="Q33" i="1"/>
  <c r="H33" i="1"/>
  <c r="B21" i="1"/>
  <c r="B22" i="1" s="1"/>
  <c r="B23" i="1" s="1"/>
  <c r="B24" i="1" s="1"/>
  <c r="K19" i="1" s="1"/>
  <c r="K20" i="1" s="1"/>
  <c r="K21" i="1" s="1"/>
  <c r="K22" i="1" s="1"/>
  <c r="K23" i="1" s="1"/>
  <c r="K24" i="1" s="1"/>
  <c r="B33" i="1" s="1"/>
  <c r="B34" i="1" s="1"/>
  <c r="B35" i="1" s="1"/>
  <c r="B36" i="1" s="1"/>
  <c r="B37" i="1" s="1"/>
  <c r="B38" i="1" s="1"/>
  <c r="K33" i="1" s="1"/>
  <c r="K34" i="1" s="1"/>
  <c r="K35" i="1" s="1"/>
  <c r="K36" i="1" s="1"/>
  <c r="K37" i="1" s="1"/>
  <c r="K38" i="1" s="1"/>
  <c r="B47" i="1" s="1"/>
  <c r="B48" i="1" s="1"/>
  <c r="B49" i="1" s="1"/>
  <c r="B50" i="1" s="1"/>
  <c r="B51" i="1" s="1"/>
  <c r="B52" i="1" s="1"/>
  <c r="B20" i="1"/>
  <c r="Q19" i="1"/>
  <c r="H19" i="1"/>
  <c r="A61" i="1" l="1"/>
  <c r="L62" i="1"/>
  <c r="I60" i="1"/>
  <c r="A60" i="1"/>
</calcChain>
</file>

<file path=xl/sharedStrings.xml><?xml version="1.0" encoding="utf-8"?>
<sst xmlns="http://schemas.openxmlformats.org/spreadsheetml/2006/main" count="136" uniqueCount="62">
  <si>
    <t>سەرۆکایەتی زانکۆی سەڵاحەددین / هەولێر</t>
  </si>
  <si>
    <t>فۆرمی وانە زێدەکان</t>
  </si>
  <si>
    <t>کۆلێژی :  زانست</t>
  </si>
  <si>
    <t xml:space="preserve">سالى: </t>
  </si>
  <si>
    <t>مانگى:</t>
  </si>
  <si>
    <t>بەشی  :     كيميا</t>
  </si>
  <si>
    <t>نیسابی یاسایی :</t>
  </si>
  <si>
    <t xml:space="preserve">ناوی مامۆستا: </t>
  </si>
  <si>
    <t>دابەزینی نیساب :</t>
  </si>
  <si>
    <t xml:space="preserve">پلەی زانستی: 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</si>
  <si>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</si>
  <si>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</si>
  <si>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</si>
  <si>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</si>
  <si>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</si>
  <si>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</si>
  <si>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</si>
  <si>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</si>
  <si>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</si>
  <si>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 xml:space="preserve">4.5 -5.5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</si>
  <si>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</si>
  <si>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</si>
  <si>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</si>
  <si>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</si>
  <si>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</si>
  <si>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</si>
  <si>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</si>
  <si>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</si>
  <si>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</si>
  <si>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</si>
  <si>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</si>
  <si>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</si>
  <si>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</si>
  <si>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</si>
  <si>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</si>
  <si>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</si>
  <si>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</si>
  <si>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</si>
  <si>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</si>
  <si>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</si>
  <si>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</si>
  <si>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</si>
  <si>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</si>
  <si>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</si>
  <si>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هەفتەی پێنچەم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</si>
  <si>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</si>
  <si>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</si>
  <si>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</si>
  <si>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</si>
  <si>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</si>
  <si>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</si>
  <si>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</si>
  <si>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>د. سةنطةر صالح احمد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</si>
  <si>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</si>
  <si>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</si>
  <si>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</si>
  <si>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</si>
  <si>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سارا هادي عساف</t>
  </si>
  <si>
    <t>مامۆستای یاریدەدەر</t>
  </si>
  <si>
    <t>P. Analytical (1st Geo.)</t>
  </si>
  <si>
    <t>P. Analytical (2nd Phys.)</t>
  </si>
  <si>
    <t>ریان زیرەک حسن + نیڤین غزوان حکمت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</si>
</sst>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84]dd/mm/yyyy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SimSun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1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4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3" borderId="41" xfId="0" applyFont="1" applyFill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vertical="center" wrapText="1"/>
      <protection locked="0"/>
    </xf>
    <xf numFmtId="165" fontId="10" fillId="0" borderId="33" xfId="0" applyNumberFormat="1" applyFont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2" fontId="4" fillId="0" borderId="4" xfId="0" applyNumberFormat="1" applyFont="1" applyBorder="1" applyAlignment="1" applyProtection="1">
      <alignment horizontal="center" vertical="center" readingOrder="2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 vertical="center" readingOrder="2"/>
      <protection locked="0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/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" fontId="10" fillId="0" borderId="44" xfId="0" applyNumberFormat="1" applyFont="1" applyBorder="1" applyAlignment="1" applyProtection="1">
      <alignment horizontal="center" vertical="center"/>
      <protection locked="0"/>
    </xf>
    <xf numFmtId="1" fontId="10" fillId="0" borderId="32" xfId="0" applyNumberFormat="1" applyFont="1" applyBorder="1" applyAlignment="1" applyProtection="1">
      <alignment horizontal="center" vertical="center"/>
      <protection locked="0"/>
    </xf>
    <xf numFmtId="1" fontId="10" fillId="0" borderId="3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3" fontId="12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42" xfId="0" applyNumberFormat="1" applyFont="1" applyBorder="1" applyAlignment="1" applyProtection="1">
      <alignment horizontal="center" vertical="center"/>
      <protection locked="0"/>
    </xf>
    <xf numFmtId="1" fontId="9" fillId="0" borderId="43" xfId="0" applyNumberFormat="1" applyFont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1" fontId="9" fillId="4" borderId="43" xfId="0" applyNumberFormat="1" applyFont="1" applyFill="1" applyBorder="1" applyAlignment="1" applyProtection="1">
      <alignment horizontal="center" vertical="center"/>
      <protection locked="0"/>
    </xf>
    <xf numFmtId="1" fontId="9" fillId="4" borderId="1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7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14" fontId="1" fillId="4" borderId="8" xfId="0" applyNumberFormat="1" applyFont="1" applyFill="1" applyBorder="1" applyAlignment="1" applyProtection="1">
      <alignment horizontal="center" vertical="center"/>
      <protection locked="0"/>
    </xf>
    <xf numFmtId="14" fontId="1" fillId="4" borderId="9" xfId="0" applyNumberFormat="1" applyFont="1" applyFill="1" applyBorder="1" applyAlignment="1" applyProtection="1">
      <alignment horizontal="center" vertical="center"/>
      <protection locked="0"/>
    </xf>
    <xf numFmtId="14" fontId="1" fillId="4" borderId="48" xfId="0" applyNumberFormat="1" applyFont="1" applyFill="1" applyBorder="1" applyAlignment="1" applyProtection="1">
      <alignment horizontal="center" vertical="center"/>
      <protection locked="0"/>
    </xf>
    <xf numFmtId="14" fontId="1" fillId="4" borderId="26" xfId="0" applyNumberFormat="1" applyFont="1" applyFill="1" applyBorder="1" applyAlignment="1" applyProtection="1">
      <alignment horizontal="center" vertical="center"/>
      <protection locked="0"/>
    </xf>
    <xf numFmtId="14" fontId="1" fillId="4" borderId="25" xfId="0" applyNumberFormat="1" applyFont="1" applyFill="1" applyBorder="1" applyAlignment="1" applyProtection="1">
      <alignment horizontal="center" vertical="center"/>
      <protection locked="0"/>
    </xf>
    <xf numFmtId="14" fontId="8" fillId="3" borderId="5" xfId="0" applyNumberFormat="1" applyFont="1" applyFill="1" applyBorder="1" applyAlignment="1" applyProtection="1">
      <alignment horizontal="center" vertical="center"/>
      <protection locked="0"/>
    </xf>
    <xf numFmtId="14" fontId="8" fillId="3" borderId="6" xfId="0" applyNumberFormat="1" applyFont="1" applyFill="1" applyBorder="1" applyAlignment="1" applyProtection="1">
      <alignment horizontal="center" vertical="center"/>
      <protection locked="0"/>
    </xf>
    <xf numFmtId="1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F07DA-7782-465F-93C9-BCAE0E103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743900" y="38100"/>
          <a:ext cx="899584" cy="927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dunya/Downloads/Qani's%20Lec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1 (2)"/>
    </sheetNames>
    <sheetDataSet>
      <sheetData sheetId="0"/>
      <sheetData sheetId="1">
        <row r="1">
          <cell r="A1" t="str">
            <v>بكالوريوس</v>
          </cell>
        </row>
        <row r="2">
          <cell r="C2">
            <v>1</v>
          </cell>
        </row>
        <row r="3">
          <cell r="C3">
            <v>2</v>
          </cell>
          <cell r="I3">
            <v>44954</v>
          </cell>
          <cell r="J3">
            <v>44961</v>
          </cell>
          <cell r="K3">
            <v>44968</v>
          </cell>
          <cell r="L3">
            <v>44975</v>
          </cell>
        </row>
        <row r="4">
          <cell r="C4">
            <v>3</v>
          </cell>
          <cell r="I4">
            <v>44955</v>
          </cell>
          <cell r="J4">
            <v>44962</v>
          </cell>
          <cell r="K4">
            <v>44969</v>
          </cell>
          <cell r="L4">
            <v>44976</v>
          </cell>
        </row>
        <row r="5">
          <cell r="C5">
            <v>4</v>
          </cell>
          <cell r="I5">
            <v>44956</v>
          </cell>
          <cell r="J5">
            <v>44963</v>
          </cell>
          <cell r="K5">
            <v>44970</v>
          </cell>
          <cell r="L5">
            <v>44977</v>
          </cell>
        </row>
        <row r="6">
          <cell r="C6">
            <v>5</v>
          </cell>
          <cell r="I6">
            <v>44957</v>
          </cell>
          <cell r="J6">
            <v>44964</v>
          </cell>
          <cell r="K6">
            <v>44971</v>
          </cell>
          <cell r="L6">
            <v>44978</v>
          </cell>
        </row>
        <row r="7">
          <cell r="C7">
            <v>6</v>
          </cell>
          <cell r="I7">
            <v>44958</v>
          </cell>
          <cell r="J7">
            <v>44965</v>
          </cell>
          <cell r="K7">
            <v>44972</v>
          </cell>
          <cell r="L7">
            <v>44979</v>
          </cell>
        </row>
        <row r="8">
          <cell r="C8">
            <v>7</v>
          </cell>
          <cell r="I8">
            <v>44959</v>
          </cell>
          <cell r="J8">
            <v>44966</v>
          </cell>
          <cell r="K8">
            <v>44973</v>
          </cell>
          <cell r="L8">
            <v>44980</v>
          </cell>
        </row>
        <row r="9">
          <cell r="C9">
            <v>8</v>
          </cell>
        </row>
        <row r="10">
          <cell r="B10" t="str">
            <v>پشوو</v>
          </cell>
          <cell r="C10">
            <v>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709C-D2DD-471E-91E0-F992C505BC8D}">
  <dimension ref="A1:AI70"/>
  <sheetViews>
    <sheetView rightToLeft="1" tabSelected="1" view="pageBreakPreview" topLeftCell="A32" zoomScaleNormal="100" zoomScaleSheetLayoutView="100" zoomScalePageLayoutView="90" workbookViewId="0">
      <selection activeCell="B54" sqref="B54:C54"/>
    </sheetView>
  </sheetViews>
  <sheetFormatPr defaultColWidth="6.42578125" defaultRowHeight="15.75" x14ac:dyDescent="0.25"/>
  <cols>
    <col min="1" max="1" width="8.7109375" style="3" customWidth="1"/>
    <col min="2" max="4" width="5.42578125" style="3" customWidth="1"/>
    <col min="5" max="5" width="9.28515625" style="3" customWidth="1"/>
    <col min="6" max="6" width="5.5703125" style="3" customWidth="1"/>
    <col min="7" max="7" width="4.7109375" style="3" customWidth="1"/>
    <col min="8" max="8" width="6.85546875" style="3" customWidth="1"/>
    <col min="9" max="9" width="7.140625" style="3" customWidth="1"/>
    <col min="10" max="10" width="8.85546875" style="3" customWidth="1"/>
    <col min="11" max="12" width="5.42578125" style="3" customWidth="1"/>
    <col min="13" max="13" width="8.42578125" style="3" customWidth="1"/>
    <col min="14" max="14" width="7.7109375" style="3" customWidth="1"/>
    <col min="15" max="15" width="5.5703125" style="3" customWidth="1"/>
    <col min="16" max="16" width="6" style="3" customWidth="1"/>
    <col min="17" max="17" width="7" style="3" customWidth="1"/>
    <col min="18" max="18" width="10" style="3" customWidth="1"/>
    <col min="19" max="16384" width="6.42578125" style="3"/>
  </cols>
  <sheetData>
    <row r="1" spans="1:35" ht="18.75" customHeight="1" x14ac:dyDescent="0.25">
      <c r="A1" s="126" t="s">
        <v>0</v>
      </c>
      <c r="B1" s="126"/>
      <c r="C1" s="126"/>
      <c r="D1" s="126"/>
      <c r="E1" s="126"/>
      <c r="F1" s="126"/>
      <c r="G1" s="1"/>
      <c r="H1" s="1"/>
      <c r="I1" s="1"/>
      <c r="J1" s="1"/>
      <c r="K1" s="2"/>
      <c r="L1" s="1"/>
      <c r="M1" s="131" t="s">
        <v>1</v>
      </c>
      <c r="N1" s="131"/>
      <c r="O1" s="131"/>
      <c r="P1" s="131"/>
      <c r="Q1" s="131"/>
      <c r="W1" s="3">
        <v>2</v>
      </c>
    </row>
    <row r="2" spans="1:35" ht="14.25" customHeight="1" x14ac:dyDescent="0.25">
      <c r="A2" s="126" t="s">
        <v>2</v>
      </c>
      <c r="B2" s="126"/>
      <c r="C2" s="126"/>
      <c r="D2" s="126"/>
      <c r="E2" s="126"/>
      <c r="F2" s="126"/>
      <c r="G2" s="1"/>
      <c r="H2" s="1"/>
      <c r="I2" s="1"/>
      <c r="J2" s="1"/>
      <c r="K2" s="2"/>
      <c r="L2" s="1"/>
      <c r="M2" s="4" t="s">
        <v>3</v>
      </c>
      <c r="N2" s="4">
        <v>2023</v>
      </c>
      <c r="O2" s="132" t="s">
        <v>4</v>
      </c>
      <c r="P2" s="132"/>
      <c r="Q2" s="1">
        <v>2</v>
      </c>
      <c r="W2" s="3">
        <v>4</v>
      </c>
    </row>
    <row r="3" spans="1:35" ht="14.25" customHeight="1" thickBot="1" x14ac:dyDescent="0.3">
      <c r="A3" s="126" t="s">
        <v>5</v>
      </c>
      <c r="B3" s="126"/>
      <c r="C3" s="126"/>
      <c r="D3" s="126"/>
      <c r="E3" s="126"/>
      <c r="F3" s="126"/>
      <c r="G3" s="1"/>
      <c r="H3" s="1"/>
      <c r="I3" s="1"/>
      <c r="J3" s="1"/>
      <c r="K3" s="2"/>
      <c r="L3" s="1"/>
      <c r="M3" s="126" t="s">
        <v>6</v>
      </c>
      <c r="N3" s="126"/>
      <c r="O3" s="126"/>
      <c r="P3" s="5">
        <v>12</v>
      </c>
      <c r="Q3" s="6"/>
      <c r="W3" s="3">
        <v>6</v>
      </c>
    </row>
    <row r="4" spans="1:35" ht="14.25" customHeight="1" thickBot="1" x14ac:dyDescent="0.3">
      <c r="A4" s="124" t="s">
        <v>7</v>
      </c>
      <c r="B4" s="124"/>
      <c r="C4" s="125" t="s">
        <v>57</v>
      </c>
      <c r="D4" s="125"/>
      <c r="E4" s="125"/>
      <c r="F4" s="125"/>
      <c r="G4" s="1"/>
      <c r="H4" s="1"/>
      <c r="I4" s="1"/>
      <c r="J4" s="1"/>
      <c r="K4" s="2"/>
      <c r="L4" s="1"/>
      <c r="M4" s="126" t="s">
        <v>8</v>
      </c>
      <c r="N4" s="126"/>
      <c r="O4" s="126"/>
      <c r="P4" s="7">
        <v>0</v>
      </c>
      <c r="Q4" s="127"/>
      <c r="R4" s="128"/>
      <c r="W4" s="3">
        <v>8</v>
      </c>
    </row>
    <row r="5" spans="1:35" ht="16.5" customHeight="1" thickBot="1" x14ac:dyDescent="0.3">
      <c r="A5" s="129" t="s">
        <v>9</v>
      </c>
      <c r="B5" s="129"/>
      <c r="C5" s="130" t="s">
        <v>58</v>
      </c>
      <c r="D5" s="130"/>
      <c r="E5" s="130"/>
      <c r="F5" s="130"/>
      <c r="G5" s="1"/>
      <c r="H5" s="1"/>
      <c r="I5" s="1"/>
      <c r="J5" s="1"/>
      <c r="K5" s="2"/>
      <c r="L5" s="1"/>
      <c r="M5" s="126" t="s">
        <v>10</v>
      </c>
      <c r="N5" s="126"/>
      <c r="O5" s="126"/>
      <c r="P5" s="8">
        <v>12</v>
      </c>
      <c r="S5" s="123"/>
      <c r="T5" s="12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17.25" thickTop="1" thickBot="1" x14ac:dyDescent="0.3">
      <c r="A6" s="10"/>
      <c r="B6" s="120" t="s">
        <v>11</v>
      </c>
      <c r="C6" s="121"/>
      <c r="D6" s="120" t="s">
        <v>12</v>
      </c>
      <c r="E6" s="121"/>
      <c r="F6" s="120" t="s">
        <v>13</v>
      </c>
      <c r="G6" s="121"/>
      <c r="H6" s="120" t="s">
        <v>14</v>
      </c>
      <c r="I6" s="121"/>
      <c r="J6" s="120" t="s">
        <v>15</v>
      </c>
      <c r="K6" s="121"/>
      <c r="L6" s="120" t="s">
        <v>16</v>
      </c>
      <c r="M6" s="121"/>
      <c r="N6" s="120" t="s">
        <v>17</v>
      </c>
      <c r="O6" s="121"/>
      <c r="P6" s="122" t="s">
        <v>18</v>
      </c>
      <c r="Q6" s="122"/>
      <c r="R6" s="11" t="s">
        <v>19</v>
      </c>
      <c r="S6" s="60"/>
      <c r="T6" s="60"/>
      <c r="U6" s="60"/>
      <c r="V6" s="60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15.75" customHeight="1" thickTop="1" thickBot="1" x14ac:dyDescent="0.3">
      <c r="A7" s="13" t="s">
        <v>20</v>
      </c>
      <c r="B7" s="115"/>
      <c r="C7" s="116"/>
      <c r="D7" s="117"/>
      <c r="E7" s="117"/>
      <c r="F7" s="118"/>
      <c r="G7" s="119"/>
      <c r="H7" s="118"/>
      <c r="I7" s="119"/>
      <c r="J7" s="118"/>
      <c r="K7" s="119"/>
      <c r="L7" s="118"/>
      <c r="M7" s="119"/>
      <c r="N7" s="118"/>
      <c r="O7" s="119"/>
      <c r="P7" s="116"/>
      <c r="Q7" s="116"/>
      <c r="R7" s="14"/>
      <c r="S7" s="12"/>
      <c r="T7" s="12"/>
      <c r="U7" s="12"/>
      <c r="V7" s="12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5.75" customHeight="1" thickTop="1" thickBot="1" x14ac:dyDescent="0.3">
      <c r="A8" s="13" t="s">
        <v>21</v>
      </c>
      <c r="B8" s="53"/>
      <c r="C8" s="54"/>
      <c r="D8" s="52" t="s">
        <v>59</v>
      </c>
      <c r="E8" s="52"/>
      <c r="F8" s="52"/>
      <c r="G8" s="52"/>
      <c r="H8" s="51" t="s">
        <v>59</v>
      </c>
      <c r="I8" s="51"/>
      <c r="J8" s="51"/>
      <c r="K8" s="51"/>
      <c r="L8" s="51" t="s">
        <v>59</v>
      </c>
      <c r="M8" s="51"/>
      <c r="N8" s="51"/>
      <c r="O8" s="51"/>
      <c r="P8" s="114"/>
      <c r="Q8" s="112"/>
      <c r="R8" s="15"/>
      <c r="S8" s="60"/>
      <c r="T8" s="60"/>
      <c r="U8" s="60"/>
      <c r="V8" s="60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ht="15.75" customHeight="1" thickTop="1" thickBot="1" x14ac:dyDescent="0.3">
      <c r="A9" s="16" t="s">
        <v>22</v>
      </c>
      <c r="B9" s="51" t="s">
        <v>61</v>
      </c>
      <c r="C9" s="51"/>
      <c r="D9" s="51"/>
      <c r="E9" s="51"/>
      <c r="F9" s="51"/>
      <c r="G9" s="51"/>
      <c r="H9" s="52" t="s">
        <v>59</v>
      </c>
      <c r="I9" s="52"/>
      <c r="J9" s="51"/>
      <c r="K9" s="51"/>
      <c r="L9" s="111"/>
      <c r="M9" s="111"/>
      <c r="N9" s="111"/>
      <c r="O9" s="111"/>
      <c r="P9" s="112"/>
      <c r="Q9" s="112"/>
      <c r="R9" s="15"/>
      <c r="S9" s="60"/>
      <c r="T9" s="60"/>
      <c r="U9" s="60"/>
      <c r="V9" s="60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ht="15.75" customHeight="1" thickTop="1" thickBot="1" x14ac:dyDescent="0.3">
      <c r="A10" s="16" t="s">
        <v>23</v>
      </c>
      <c r="B10" s="51" t="s">
        <v>60</v>
      </c>
      <c r="C10" s="51"/>
      <c r="D10" s="51"/>
      <c r="E10" s="51"/>
      <c r="F10" s="51" t="s">
        <v>60</v>
      </c>
      <c r="G10" s="51"/>
      <c r="H10" s="51"/>
      <c r="I10" s="51"/>
      <c r="J10" s="114"/>
      <c r="K10" s="112"/>
      <c r="L10" s="112"/>
      <c r="M10" s="112"/>
      <c r="N10" s="112"/>
      <c r="O10" s="112"/>
      <c r="P10" s="112"/>
      <c r="Q10" s="112"/>
      <c r="R10" s="17"/>
      <c r="S10" s="60"/>
      <c r="T10" s="60"/>
      <c r="U10" s="60"/>
      <c r="V10" s="60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ht="15.75" customHeight="1" thickTop="1" x14ac:dyDescent="0.25">
      <c r="A11" s="16" t="s">
        <v>24</v>
      </c>
      <c r="B11" s="110"/>
      <c r="C11" s="111"/>
      <c r="D11" s="111"/>
      <c r="E11" s="111"/>
      <c r="F11" s="111"/>
      <c r="G11" s="111"/>
      <c r="H11" s="111"/>
      <c r="I11" s="111"/>
      <c r="J11" s="112"/>
      <c r="K11" s="112"/>
      <c r="L11" s="112"/>
      <c r="M11" s="112"/>
      <c r="N11" s="112"/>
      <c r="O11" s="112"/>
      <c r="P11" s="112"/>
      <c r="Q11" s="112"/>
      <c r="R11" s="17"/>
    </row>
    <row r="12" spans="1:35" ht="15.75" customHeight="1" thickBot="1" x14ac:dyDescent="0.3">
      <c r="A12" s="18" t="s">
        <v>25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19"/>
    </row>
    <row r="13" spans="1:35" ht="5.25" customHeight="1" thickTop="1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35" ht="12.75" customHeight="1" thickTop="1" x14ac:dyDescent="0.25">
      <c r="A14" s="94" t="s">
        <v>26</v>
      </c>
      <c r="B14" s="95"/>
      <c r="C14" s="96"/>
      <c r="D14" s="100" t="s">
        <v>27</v>
      </c>
      <c r="E14" s="95"/>
      <c r="F14" s="10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01"/>
    </row>
    <row r="15" spans="1:35" ht="12.75" customHeight="1" thickBot="1" x14ac:dyDescent="0.3">
      <c r="A15" s="97"/>
      <c r="B15" s="98"/>
      <c r="C15" s="99"/>
      <c r="D15" s="102" t="s">
        <v>28</v>
      </c>
      <c r="E15" s="103"/>
      <c r="F15" s="102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6" spans="1:35" ht="6" customHeight="1" thickTop="1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7.25" thickTop="1" thickBot="1" x14ac:dyDescent="0.3">
      <c r="A17" s="106" t="s">
        <v>29</v>
      </c>
      <c r="B17" s="107"/>
      <c r="C17" s="108"/>
      <c r="D17" s="108"/>
      <c r="E17" s="108"/>
      <c r="F17" s="108"/>
      <c r="G17" s="108"/>
      <c r="H17" s="109"/>
      <c r="I17" s="21"/>
      <c r="J17" s="106" t="s">
        <v>30</v>
      </c>
      <c r="K17" s="107"/>
      <c r="L17" s="108"/>
      <c r="M17" s="108"/>
      <c r="N17" s="108"/>
      <c r="O17" s="108"/>
      <c r="P17" s="108"/>
      <c r="Q17" s="109"/>
    </row>
    <row r="18" spans="1:17" s="24" customFormat="1" ht="36.75" customHeight="1" thickTop="1" x14ac:dyDescent="0.2">
      <c r="A18" s="22" t="s">
        <v>31</v>
      </c>
      <c r="B18" s="92" t="s">
        <v>32</v>
      </c>
      <c r="C18" s="93"/>
      <c r="D18" s="85" t="s">
        <v>33</v>
      </c>
      <c r="E18" s="86"/>
      <c r="F18" s="87" t="s">
        <v>34</v>
      </c>
      <c r="G18" s="86"/>
      <c r="H18" s="23" t="s">
        <v>35</v>
      </c>
      <c r="I18" s="21"/>
      <c r="J18" s="22" t="s">
        <v>31</v>
      </c>
      <c r="K18" s="92" t="s">
        <v>32</v>
      </c>
      <c r="L18" s="93"/>
      <c r="M18" s="85" t="s">
        <v>33</v>
      </c>
      <c r="N18" s="86"/>
      <c r="O18" s="87" t="s">
        <v>34</v>
      </c>
      <c r="P18" s="86"/>
      <c r="Q18" s="23" t="s">
        <v>35</v>
      </c>
    </row>
    <row r="19" spans="1:17" x14ac:dyDescent="0.25">
      <c r="A19" s="25" t="s">
        <v>36</v>
      </c>
      <c r="B19" s="90">
        <v>44954</v>
      </c>
      <c r="C19" s="91"/>
      <c r="D19" s="77"/>
      <c r="E19" s="78"/>
      <c r="F19" s="79"/>
      <c r="G19" s="78"/>
      <c r="H19" s="26" t="str">
        <f>IF(D19=[1]Sheet2!B10,"",IF((D19+F19)&lt;&gt;0,(D19+F19), ""))</f>
        <v/>
      </c>
      <c r="I19" s="21"/>
      <c r="J19" s="25" t="s">
        <v>36</v>
      </c>
      <c r="K19" s="90">
        <f>B24+2</f>
        <v>44961</v>
      </c>
      <c r="L19" s="91"/>
      <c r="M19" s="77"/>
      <c r="N19" s="78"/>
      <c r="O19" s="79"/>
      <c r="P19" s="78"/>
      <c r="Q19" s="26" t="str">
        <f>IF(M19=[1]Sheet2!B10,"",IF((M19+O19)&lt;&gt;0,(M19+O19), ""))</f>
        <v/>
      </c>
    </row>
    <row r="20" spans="1:17" ht="14.25" customHeight="1" x14ac:dyDescent="0.25">
      <c r="A20" s="25" t="s">
        <v>21</v>
      </c>
      <c r="B20" s="90">
        <f>B19+1</f>
        <v>44955</v>
      </c>
      <c r="C20" s="91"/>
      <c r="D20" s="74"/>
      <c r="E20" s="75"/>
      <c r="F20" s="76">
        <v>6</v>
      </c>
      <c r="G20" s="75"/>
      <c r="H20" s="26">
        <v>6</v>
      </c>
      <c r="I20" s="21"/>
      <c r="J20" s="25" t="s">
        <v>21</v>
      </c>
      <c r="K20" s="90">
        <f>K19+1</f>
        <v>44962</v>
      </c>
      <c r="L20" s="91"/>
      <c r="M20" s="74"/>
      <c r="N20" s="75"/>
      <c r="O20" s="76">
        <v>6</v>
      </c>
      <c r="P20" s="75"/>
      <c r="Q20" s="26">
        <v>6</v>
      </c>
    </row>
    <row r="21" spans="1:17" ht="14.25" customHeight="1" x14ac:dyDescent="0.25">
      <c r="A21" s="25" t="s">
        <v>22</v>
      </c>
      <c r="B21" s="90">
        <f t="shared" ref="B21:B24" si="0">B20+1</f>
        <v>44956</v>
      </c>
      <c r="C21" s="91"/>
      <c r="D21" s="74"/>
      <c r="E21" s="75"/>
      <c r="F21" s="76">
        <v>2</v>
      </c>
      <c r="G21" s="75"/>
      <c r="H21" s="26">
        <v>2</v>
      </c>
      <c r="I21" s="21"/>
      <c r="J21" s="25" t="s">
        <v>22</v>
      </c>
      <c r="K21" s="90">
        <f>K20+1</f>
        <v>44963</v>
      </c>
      <c r="L21" s="91"/>
      <c r="M21" s="74"/>
      <c r="N21" s="75"/>
      <c r="O21" s="76">
        <v>2</v>
      </c>
      <c r="P21" s="75"/>
      <c r="Q21" s="26">
        <v>2</v>
      </c>
    </row>
    <row r="22" spans="1:17" ht="14.25" customHeight="1" x14ac:dyDescent="0.25">
      <c r="A22" s="25" t="s">
        <v>23</v>
      </c>
      <c r="B22" s="90">
        <f t="shared" si="0"/>
        <v>44957</v>
      </c>
      <c r="C22" s="91"/>
      <c r="D22" s="74"/>
      <c r="E22" s="75"/>
      <c r="F22" s="76">
        <v>4</v>
      </c>
      <c r="G22" s="75"/>
      <c r="H22" s="26">
        <v>4</v>
      </c>
      <c r="I22" s="21"/>
      <c r="J22" s="25" t="s">
        <v>23</v>
      </c>
      <c r="K22" s="90">
        <f t="shared" ref="K22:K24" si="1">K21+1</f>
        <v>44964</v>
      </c>
      <c r="L22" s="91"/>
      <c r="M22" s="74"/>
      <c r="N22" s="75"/>
      <c r="O22" s="76">
        <v>4</v>
      </c>
      <c r="P22" s="75"/>
      <c r="Q22" s="26">
        <v>4</v>
      </c>
    </row>
    <row r="23" spans="1:17" ht="14.25" customHeight="1" x14ac:dyDescent="0.25">
      <c r="A23" s="25" t="s">
        <v>24</v>
      </c>
      <c r="B23" s="90">
        <f t="shared" si="0"/>
        <v>44958</v>
      </c>
      <c r="C23" s="91"/>
      <c r="D23" s="74"/>
      <c r="E23" s="75"/>
      <c r="F23" s="76"/>
      <c r="G23" s="75"/>
      <c r="H23" s="26"/>
      <c r="I23" s="21"/>
      <c r="J23" s="25" t="s">
        <v>24</v>
      </c>
      <c r="K23" s="90">
        <f t="shared" si="1"/>
        <v>44965</v>
      </c>
      <c r="L23" s="91"/>
      <c r="M23" s="74"/>
      <c r="N23" s="75"/>
      <c r="O23" s="76"/>
      <c r="P23" s="75"/>
      <c r="Q23" s="26"/>
    </row>
    <row r="24" spans="1:17" ht="14.25" customHeight="1" x14ac:dyDescent="0.25">
      <c r="A24" s="25" t="s">
        <v>25</v>
      </c>
      <c r="B24" s="90">
        <f t="shared" si="0"/>
        <v>44959</v>
      </c>
      <c r="C24" s="91"/>
      <c r="D24" s="74"/>
      <c r="E24" s="75"/>
      <c r="F24" s="76"/>
      <c r="G24" s="75"/>
      <c r="H24" s="26"/>
      <c r="I24" s="21"/>
      <c r="J24" s="25" t="s">
        <v>25</v>
      </c>
      <c r="K24" s="90">
        <f t="shared" si="1"/>
        <v>44966</v>
      </c>
      <c r="L24" s="91"/>
      <c r="M24" s="77"/>
      <c r="N24" s="78"/>
      <c r="O24" s="79"/>
      <c r="P24" s="78"/>
      <c r="Q24" s="26"/>
    </row>
    <row r="25" spans="1:17" ht="23.25" customHeight="1" x14ac:dyDescent="0.25">
      <c r="A25" s="27" t="s">
        <v>37</v>
      </c>
      <c r="B25" s="90"/>
      <c r="C25" s="91"/>
      <c r="D25" s="74"/>
      <c r="E25" s="75"/>
      <c r="F25" s="76">
        <v>2</v>
      </c>
      <c r="G25" s="75"/>
      <c r="H25" s="26">
        <v>2</v>
      </c>
      <c r="I25" s="21"/>
      <c r="J25" s="27" t="s">
        <v>37</v>
      </c>
      <c r="K25" s="90"/>
      <c r="L25" s="91"/>
      <c r="M25" s="77"/>
      <c r="N25" s="78"/>
      <c r="O25" s="79">
        <v>2</v>
      </c>
      <c r="P25" s="78"/>
      <c r="Q25" s="26">
        <v>2</v>
      </c>
    </row>
    <row r="26" spans="1:17" x14ac:dyDescent="0.25">
      <c r="A26" s="28" t="s">
        <v>38</v>
      </c>
      <c r="B26" s="90"/>
      <c r="C26" s="91"/>
      <c r="D26" s="74"/>
      <c r="E26" s="75"/>
      <c r="F26" s="76"/>
      <c r="G26" s="75"/>
      <c r="H26" s="26"/>
      <c r="I26" s="21"/>
      <c r="J26" s="28" t="s">
        <v>38</v>
      </c>
      <c r="K26" s="90"/>
      <c r="L26" s="91"/>
      <c r="M26" s="74"/>
      <c r="N26" s="75"/>
      <c r="O26" s="79"/>
      <c r="P26" s="78"/>
      <c r="Q26" s="26"/>
    </row>
    <row r="27" spans="1:17" x14ac:dyDescent="0.25">
      <c r="A27" s="28" t="s">
        <v>39</v>
      </c>
      <c r="B27" s="90"/>
      <c r="C27" s="91"/>
      <c r="D27" s="74"/>
      <c r="E27" s="75"/>
      <c r="F27" s="76"/>
      <c r="G27" s="75"/>
      <c r="H27" s="26"/>
      <c r="I27" s="21"/>
      <c r="J27" s="28" t="s">
        <v>39</v>
      </c>
      <c r="K27" s="90"/>
      <c r="L27" s="91"/>
      <c r="M27" s="77"/>
      <c r="N27" s="78"/>
      <c r="O27" s="79"/>
      <c r="P27" s="78"/>
      <c r="Q27" s="26"/>
    </row>
    <row r="28" spans="1:17" ht="26.25" customHeight="1" x14ac:dyDescent="0.25">
      <c r="A28" s="27" t="s">
        <v>40</v>
      </c>
      <c r="B28" s="90"/>
      <c r="C28" s="91"/>
      <c r="D28" s="74"/>
      <c r="E28" s="75"/>
      <c r="F28" s="76"/>
      <c r="G28" s="75"/>
      <c r="H28" s="26"/>
      <c r="I28" s="21"/>
      <c r="J28" s="27" t="s">
        <v>40</v>
      </c>
      <c r="K28" s="90"/>
      <c r="L28" s="91"/>
      <c r="M28" s="77"/>
      <c r="N28" s="78"/>
      <c r="O28" s="79"/>
      <c r="P28" s="78"/>
      <c r="Q28" s="26"/>
    </row>
    <row r="29" spans="1:17" ht="16.5" thickBot="1" x14ac:dyDescent="0.3">
      <c r="A29" s="63" t="s">
        <v>41</v>
      </c>
      <c r="B29" s="64"/>
      <c r="C29" s="65"/>
      <c r="D29" s="66"/>
      <c r="E29" s="67"/>
      <c r="F29" s="67"/>
      <c r="G29" s="68"/>
      <c r="H29" s="29">
        <f>SUM(H20:H28)</f>
        <v>14</v>
      </c>
      <c r="I29" s="21"/>
      <c r="J29" s="88" t="s">
        <v>41</v>
      </c>
      <c r="K29" s="64"/>
      <c r="L29" s="89"/>
      <c r="M29" s="66"/>
      <c r="N29" s="67"/>
      <c r="O29" s="67"/>
      <c r="P29" s="68"/>
      <c r="Q29" s="29">
        <f>SUM(Q20:Q28)</f>
        <v>14</v>
      </c>
    </row>
    <row r="30" spans="1:17" ht="7.5" customHeight="1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7.25" thickTop="1" thickBot="1" x14ac:dyDescent="0.3">
      <c r="A31" s="80" t="s">
        <v>42</v>
      </c>
      <c r="B31" s="81"/>
      <c r="C31" s="81"/>
      <c r="D31" s="81"/>
      <c r="E31" s="81"/>
      <c r="F31" s="81"/>
      <c r="G31" s="81"/>
      <c r="H31" s="82"/>
      <c r="I31" s="21"/>
      <c r="J31" s="80" t="s">
        <v>43</v>
      </c>
      <c r="K31" s="81"/>
      <c r="L31" s="81"/>
      <c r="M31" s="81"/>
      <c r="N31" s="81"/>
      <c r="O31" s="81"/>
      <c r="P31" s="81"/>
      <c r="Q31" s="82"/>
    </row>
    <row r="32" spans="1:17" s="24" customFormat="1" ht="39" thickTop="1" x14ac:dyDescent="0.2">
      <c r="A32" s="30" t="s">
        <v>31</v>
      </c>
      <c r="B32" s="83" t="s">
        <v>32</v>
      </c>
      <c r="C32" s="84"/>
      <c r="D32" s="85" t="s">
        <v>33</v>
      </c>
      <c r="E32" s="86"/>
      <c r="F32" s="87" t="s">
        <v>34</v>
      </c>
      <c r="G32" s="86"/>
      <c r="H32" s="23" t="s">
        <v>35</v>
      </c>
      <c r="I32" s="31"/>
      <c r="J32" s="30" t="s">
        <v>31</v>
      </c>
      <c r="K32" s="83" t="s">
        <v>32</v>
      </c>
      <c r="L32" s="84"/>
      <c r="M32" s="85" t="s">
        <v>33</v>
      </c>
      <c r="N32" s="86"/>
      <c r="O32" s="87" t="s">
        <v>34</v>
      </c>
      <c r="P32" s="86"/>
      <c r="Q32" s="23" t="s">
        <v>35</v>
      </c>
    </row>
    <row r="33" spans="1:17" x14ac:dyDescent="0.25">
      <c r="A33" s="25" t="s">
        <v>36</v>
      </c>
      <c r="B33" s="72">
        <f>K24+2</f>
        <v>44968</v>
      </c>
      <c r="C33" s="73"/>
      <c r="D33" s="77"/>
      <c r="E33" s="78"/>
      <c r="F33" s="79"/>
      <c r="G33" s="78"/>
      <c r="H33" s="26" t="str">
        <f>IF(D33=[1]Sheet2!B10,"",IF((D33+F33)&lt;&gt;0,(D33+F33), ""))</f>
        <v/>
      </c>
      <c r="I33" s="32"/>
      <c r="J33" s="25" t="s">
        <v>36</v>
      </c>
      <c r="K33" s="72">
        <f>B38+2</f>
        <v>44975</v>
      </c>
      <c r="L33" s="73"/>
      <c r="M33" s="77"/>
      <c r="N33" s="78"/>
      <c r="O33" s="79"/>
      <c r="P33" s="78"/>
      <c r="Q33" s="26" t="str">
        <f>IF(M33=[1]Sheet2!B10,"",IF((M33+O33)&lt;&gt;0,(M33+O33), ""))</f>
        <v/>
      </c>
    </row>
    <row r="34" spans="1:17" ht="15" customHeight="1" x14ac:dyDescent="0.25">
      <c r="A34" s="25" t="s">
        <v>21</v>
      </c>
      <c r="B34" s="72">
        <f>B33+1</f>
        <v>44969</v>
      </c>
      <c r="C34" s="73"/>
      <c r="D34" s="74"/>
      <c r="E34" s="75"/>
      <c r="F34" s="76">
        <v>6</v>
      </c>
      <c r="G34" s="75"/>
      <c r="H34" s="26">
        <v>6</v>
      </c>
      <c r="I34" s="21"/>
      <c r="J34" s="25" t="s">
        <v>21</v>
      </c>
      <c r="K34" s="72">
        <f>K33+1</f>
        <v>44976</v>
      </c>
      <c r="L34" s="73"/>
      <c r="M34" s="74"/>
      <c r="N34" s="75"/>
      <c r="O34" s="76">
        <v>6</v>
      </c>
      <c r="P34" s="75"/>
      <c r="Q34" s="26">
        <v>6</v>
      </c>
    </row>
    <row r="35" spans="1:17" ht="15" customHeight="1" x14ac:dyDescent="0.25">
      <c r="A35" s="25" t="s">
        <v>22</v>
      </c>
      <c r="B35" s="72">
        <f t="shared" ref="B35:B38" si="2">B34+1</f>
        <v>44970</v>
      </c>
      <c r="C35" s="73"/>
      <c r="D35" s="74"/>
      <c r="E35" s="75"/>
      <c r="F35" s="76">
        <v>2</v>
      </c>
      <c r="G35" s="75"/>
      <c r="H35" s="26">
        <v>2</v>
      </c>
      <c r="I35" s="21"/>
      <c r="J35" s="25" t="s">
        <v>22</v>
      </c>
      <c r="K35" s="72">
        <f t="shared" ref="K35:K38" si="3">K34+1</f>
        <v>44977</v>
      </c>
      <c r="L35" s="73"/>
      <c r="M35" s="74"/>
      <c r="N35" s="75"/>
      <c r="O35" s="76">
        <v>2</v>
      </c>
      <c r="P35" s="75"/>
      <c r="Q35" s="26">
        <v>2</v>
      </c>
    </row>
    <row r="36" spans="1:17" ht="15" customHeight="1" x14ac:dyDescent="0.25">
      <c r="A36" s="25" t="s">
        <v>23</v>
      </c>
      <c r="B36" s="72">
        <f t="shared" si="2"/>
        <v>44971</v>
      </c>
      <c r="C36" s="73"/>
      <c r="D36" s="74"/>
      <c r="E36" s="75"/>
      <c r="F36" s="76">
        <v>4</v>
      </c>
      <c r="G36" s="75"/>
      <c r="H36" s="26">
        <v>4</v>
      </c>
      <c r="I36" s="21"/>
      <c r="J36" s="25" t="s">
        <v>23</v>
      </c>
      <c r="K36" s="72">
        <f t="shared" si="3"/>
        <v>44978</v>
      </c>
      <c r="L36" s="73"/>
      <c r="M36" s="74"/>
      <c r="N36" s="75"/>
      <c r="O36" s="76">
        <v>4</v>
      </c>
      <c r="P36" s="75"/>
      <c r="Q36" s="26">
        <v>4</v>
      </c>
    </row>
    <row r="37" spans="1:17" ht="15" customHeight="1" x14ac:dyDescent="0.25">
      <c r="A37" s="25" t="s">
        <v>24</v>
      </c>
      <c r="B37" s="72">
        <f t="shared" si="2"/>
        <v>44972</v>
      </c>
      <c r="C37" s="73"/>
      <c r="D37" s="74"/>
      <c r="E37" s="75"/>
      <c r="F37" s="76"/>
      <c r="G37" s="75"/>
      <c r="H37" s="26"/>
      <c r="I37" s="21"/>
      <c r="J37" s="25" t="s">
        <v>24</v>
      </c>
      <c r="K37" s="72">
        <f t="shared" si="3"/>
        <v>44979</v>
      </c>
      <c r="L37" s="73"/>
      <c r="M37" s="74"/>
      <c r="N37" s="75"/>
      <c r="O37" s="76"/>
      <c r="P37" s="75"/>
      <c r="Q37" s="26"/>
    </row>
    <row r="38" spans="1:17" ht="15" customHeight="1" x14ac:dyDescent="0.25">
      <c r="A38" s="25" t="s">
        <v>25</v>
      </c>
      <c r="B38" s="72">
        <f t="shared" si="2"/>
        <v>44973</v>
      </c>
      <c r="C38" s="73"/>
      <c r="D38" s="74"/>
      <c r="E38" s="75"/>
      <c r="F38" s="76"/>
      <c r="G38" s="75"/>
      <c r="H38" s="26"/>
      <c r="I38" s="21"/>
      <c r="J38" s="25" t="s">
        <v>25</v>
      </c>
      <c r="K38" s="72">
        <f t="shared" si="3"/>
        <v>44980</v>
      </c>
      <c r="L38" s="73"/>
      <c r="M38" s="74"/>
      <c r="N38" s="75"/>
      <c r="O38" s="76"/>
      <c r="P38" s="75"/>
      <c r="Q38" s="26"/>
    </row>
    <row r="39" spans="1:17" ht="21.75" customHeight="1" x14ac:dyDescent="0.25">
      <c r="A39" s="27" t="s">
        <v>37</v>
      </c>
      <c r="B39" s="72"/>
      <c r="C39" s="73"/>
      <c r="D39" s="74"/>
      <c r="E39" s="75"/>
      <c r="F39" s="76">
        <v>2</v>
      </c>
      <c r="G39" s="75"/>
      <c r="H39" s="26">
        <v>2</v>
      </c>
      <c r="I39" s="21"/>
      <c r="J39" s="27" t="s">
        <v>37</v>
      </c>
      <c r="K39" s="72"/>
      <c r="L39" s="73"/>
      <c r="M39" s="74"/>
      <c r="N39" s="75"/>
      <c r="O39" s="76">
        <v>2</v>
      </c>
      <c r="P39" s="75"/>
      <c r="Q39" s="26">
        <v>2</v>
      </c>
    </row>
    <row r="40" spans="1:17" x14ac:dyDescent="0.25">
      <c r="A40" s="28" t="s">
        <v>38</v>
      </c>
      <c r="B40" s="72"/>
      <c r="C40" s="73"/>
      <c r="D40" s="74"/>
      <c r="E40" s="75"/>
      <c r="F40" s="76"/>
      <c r="G40" s="75"/>
      <c r="H40" s="26"/>
      <c r="I40" s="21"/>
      <c r="J40" s="28" t="s">
        <v>38</v>
      </c>
      <c r="K40" s="72"/>
      <c r="L40" s="73"/>
      <c r="M40" s="74"/>
      <c r="N40" s="75"/>
      <c r="O40" s="76"/>
      <c r="P40" s="75"/>
      <c r="Q40" s="26"/>
    </row>
    <row r="41" spans="1:17" x14ac:dyDescent="0.25">
      <c r="A41" s="28" t="s">
        <v>39</v>
      </c>
      <c r="B41" s="72"/>
      <c r="C41" s="73"/>
      <c r="D41" s="77"/>
      <c r="E41" s="78"/>
      <c r="F41" s="79"/>
      <c r="G41" s="78"/>
      <c r="H41" s="26"/>
      <c r="I41" s="21"/>
      <c r="J41" s="28" t="s">
        <v>39</v>
      </c>
      <c r="K41" s="72"/>
      <c r="L41" s="73"/>
      <c r="M41" s="77"/>
      <c r="N41" s="78"/>
      <c r="O41" s="79"/>
      <c r="P41" s="78"/>
      <c r="Q41" s="26"/>
    </row>
    <row r="42" spans="1:17" ht="21.75" customHeight="1" x14ac:dyDescent="0.25">
      <c r="A42" s="27" t="s">
        <v>40</v>
      </c>
      <c r="B42" s="72"/>
      <c r="C42" s="73"/>
      <c r="D42" s="77"/>
      <c r="E42" s="78"/>
      <c r="F42" s="79"/>
      <c r="G42" s="78"/>
      <c r="H42" s="26"/>
      <c r="I42" s="21"/>
      <c r="J42" s="27" t="s">
        <v>40</v>
      </c>
      <c r="K42" s="72"/>
      <c r="L42" s="73"/>
      <c r="M42" s="77"/>
      <c r="N42" s="78"/>
      <c r="O42" s="79"/>
      <c r="P42" s="78"/>
      <c r="Q42" s="26"/>
    </row>
    <row r="43" spans="1:17" ht="16.5" thickBot="1" x14ac:dyDescent="0.3">
      <c r="A43" s="63" t="s">
        <v>41</v>
      </c>
      <c r="B43" s="64"/>
      <c r="C43" s="65"/>
      <c r="D43" s="66"/>
      <c r="E43" s="67"/>
      <c r="F43" s="67"/>
      <c r="G43" s="68"/>
      <c r="H43" s="29">
        <f>SUM(H34:H42)</f>
        <v>14</v>
      </c>
      <c r="I43" s="21"/>
      <c r="J43" s="63" t="s">
        <v>41</v>
      </c>
      <c r="K43" s="64"/>
      <c r="L43" s="65"/>
      <c r="M43" s="66"/>
      <c r="N43" s="67"/>
      <c r="O43" s="67"/>
      <c r="P43" s="68"/>
      <c r="Q43" s="29">
        <f>SUM(Q34:Q42)</f>
        <v>14</v>
      </c>
    </row>
    <row r="44" spans="1:17" ht="7.5" customHeight="1" thickTop="1" thickBot="1" x14ac:dyDescent="0.3">
      <c r="A44" s="33"/>
      <c r="B44" s="34"/>
      <c r="C44" s="34"/>
      <c r="D44" s="35"/>
      <c r="E44" s="35"/>
      <c r="F44" s="35"/>
      <c r="G44" s="35"/>
      <c r="H44" s="36"/>
      <c r="I44" s="21"/>
      <c r="J44" s="37"/>
      <c r="K44" s="37"/>
      <c r="L44" s="37"/>
      <c r="M44" s="38"/>
      <c r="N44" s="38"/>
      <c r="O44" s="38"/>
      <c r="P44" s="38"/>
      <c r="Q44" s="39"/>
    </row>
    <row r="45" spans="1:17" ht="17.25" thickTop="1" thickBot="1" x14ac:dyDescent="0.3">
      <c r="A45" s="80" t="s">
        <v>44</v>
      </c>
      <c r="B45" s="81"/>
      <c r="C45" s="81"/>
      <c r="D45" s="81"/>
      <c r="E45" s="81"/>
      <c r="F45" s="81"/>
      <c r="G45" s="81"/>
      <c r="H45" s="82"/>
      <c r="I45" s="21"/>
    </row>
    <row r="46" spans="1:17" s="24" customFormat="1" ht="39" thickTop="1" x14ac:dyDescent="0.2">
      <c r="A46" s="30" t="s">
        <v>31</v>
      </c>
      <c r="B46" s="83" t="s">
        <v>32</v>
      </c>
      <c r="C46" s="84"/>
      <c r="D46" s="85" t="s">
        <v>33</v>
      </c>
      <c r="E46" s="86"/>
      <c r="F46" s="87" t="s">
        <v>34</v>
      </c>
      <c r="G46" s="86"/>
      <c r="H46" s="23" t="s">
        <v>35</v>
      </c>
      <c r="I46" s="31"/>
    </row>
    <row r="47" spans="1:17" x14ac:dyDescent="0.25">
      <c r="A47" s="25" t="s">
        <v>36</v>
      </c>
      <c r="B47" s="72">
        <f>K38+2</f>
        <v>44982</v>
      </c>
      <c r="C47" s="73"/>
      <c r="D47" s="77"/>
      <c r="E47" s="78"/>
      <c r="F47" s="79"/>
      <c r="G47" s="78"/>
      <c r="H47" s="26"/>
      <c r="I47" s="32"/>
    </row>
    <row r="48" spans="1:17" ht="15" customHeight="1" x14ac:dyDescent="0.25">
      <c r="A48" s="25" t="s">
        <v>21</v>
      </c>
      <c r="B48" s="72">
        <f>B47+1</f>
        <v>44983</v>
      </c>
      <c r="C48" s="73"/>
      <c r="D48" s="74"/>
      <c r="E48" s="75"/>
      <c r="F48" s="76">
        <v>6</v>
      </c>
      <c r="G48" s="75"/>
      <c r="H48" s="26">
        <v>6</v>
      </c>
      <c r="I48" s="21"/>
    </row>
    <row r="49" spans="1:17" ht="15" customHeight="1" x14ac:dyDescent="0.25">
      <c r="A49" s="25" t="s">
        <v>22</v>
      </c>
      <c r="B49" s="72">
        <f t="shared" ref="B49:B52" si="4">B48+1</f>
        <v>44984</v>
      </c>
      <c r="C49" s="73"/>
      <c r="D49" s="74"/>
      <c r="E49" s="75"/>
      <c r="F49" s="76">
        <v>2</v>
      </c>
      <c r="G49" s="75"/>
      <c r="H49" s="26">
        <v>2</v>
      </c>
      <c r="I49" s="21"/>
    </row>
    <row r="50" spans="1:17" ht="15" customHeight="1" x14ac:dyDescent="0.25">
      <c r="A50" s="25" t="s">
        <v>23</v>
      </c>
      <c r="B50" s="72">
        <f t="shared" si="4"/>
        <v>44985</v>
      </c>
      <c r="C50" s="73"/>
      <c r="D50" s="74"/>
      <c r="E50" s="75"/>
      <c r="F50" s="76">
        <v>4</v>
      </c>
      <c r="G50" s="75"/>
      <c r="H50" s="26">
        <v>4</v>
      </c>
      <c r="I50" s="21"/>
    </row>
    <row r="51" spans="1:17" ht="15" customHeight="1" x14ac:dyDescent="0.25">
      <c r="A51" s="25" t="s">
        <v>24</v>
      </c>
      <c r="B51" s="72">
        <f t="shared" si="4"/>
        <v>44986</v>
      </c>
      <c r="C51" s="73"/>
      <c r="D51" s="74"/>
      <c r="E51" s="75"/>
      <c r="F51" s="76"/>
      <c r="G51" s="75"/>
      <c r="H51" s="26"/>
      <c r="I51" s="21"/>
    </row>
    <row r="52" spans="1:17" ht="15" customHeight="1" x14ac:dyDescent="0.25">
      <c r="A52" s="25" t="s">
        <v>25</v>
      </c>
      <c r="B52" s="72">
        <f t="shared" si="4"/>
        <v>44987</v>
      </c>
      <c r="C52" s="73"/>
      <c r="D52" s="74"/>
      <c r="E52" s="75"/>
      <c r="F52" s="76"/>
      <c r="G52" s="75"/>
      <c r="H52" s="26"/>
      <c r="I52" s="21"/>
    </row>
    <row r="53" spans="1:17" ht="21.75" customHeight="1" x14ac:dyDescent="0.25">
      <c r="A53" s="27" t="s">
        <v>37</v>
      </c>
      <c r="B53" s="72">
        <f>B52+1</f>
        <v>44988</v>
      </c>
      <c r="C53" s="73"/>
      <c r="D53" s="74"/>
      <c r="E53" s="75"/>
      <c r="F53" s="76">
        <v>2</v>
      </c>
      <c r="G53" s="75"/>
      <c r="H53" s="26">
        <v>2</v>
      </c>
      <c r="I53" s="21"/>
    </row>
    <row r="54" spans="1:17" x14ac:dyDescent="0.25">
      <c r="A54" s="28" t="s">
        <v>38</v>
      </c>
      <c r="B54" s="72"/>
      <c r="C54" s="73"/>
      <c r="D54" s="74"/>
      <c r="E54" s="75"/>
      <c r="F54" s="76"/>
      <c r="G54" s="75"/>
      <c r="H54" s="26"/>
      <c r="I54" s="21"/>
    </row>
    <row r="55" spans="1:17" x14ac:dyDescent="0.25">
      <c r="A55" s="28" t="s">
        <v>39</v>
      </c>
      <c r="B55" s="72"/>
      <c r="C55" s="73"/>
      <c r="D55" s="74"/>
      <c r="E55" s="75"/>
      <c r="F55" s="76"/>
      <c r="G55" s="75"/>
      <c r="H55" s="26"/>
      <c r="I55" s="21"/>
    </row>
    <row r="56" spans="1:17" ht="21.75" customHeight="1" x14ac:dyDescent="0.25">
      <c r="A56" s="27" t="s">
        <v>40</v>
      </c>
      <c r="B56" s="72"/>
      <c r="C56" s="73"/>
      <c r="D56" s="77"/>
      <c r="E56" s="78"/>
      <c r="F56" s="79"/>
      <c r="G56" s="78"/>
      <c r="H56" s="26"/>
      <c r="I56" s="21"/>
    </row>
    <row r="57" spans="1:17" ht="16.5" thickBot="1" x14ac:dyDescent="0.3">
      <c r="A57" s="63" t="s">
        <v>41</v>
      </c>
      <c r="B57" s="64"/>
      <c r="C57" s="65"/>
      <c r="D57" s="66"/>
      <c r="E57" s="67"/>
      <c r="F57" s="67"/>
      <c r="G57" s="68"/>
      <c r="H57" s="29">
        <f>SUM(H48:H56)</f>
        <v>14</v>
      </c>
      <c r="I57" s="21"/>
    </row>
    <row r="58" spans="1:17" ht="16.5" thickTop="1" x14ac:dyDescent="0.25">
      <c r="A58" s="37"/>
      <c r="B58" s="37"/>
      <c r="C58" s="37"/>
      <c r="D58" s="38"/>
      <c r="E58" s="38"/>
      <c r="F58" s="38"/>
      <c r="G58" s="38"/>
      <c r="H58" s="39"/>
      <c r="I58" s="21"/>
      <c r="J58" s="37"/>
      <c r="K58" s="37"/>
      <c r="L58" s="37"/>
      <c r="M58" s="38"/>
      <c r="N58" s="38"/>
      <c r="O58" s="38"/>
      <c r="P58" s="38"/>
      <c r="Q58" s="39"/>
    </row>
    <row r="59" spans="1:17" ht="9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5" thickBot="1" x14ac:dyDescent="0.3">
      <c r="A60" s="69" t="str">
        <f>"کۆی گشتی کاتژمێرەکان : [" &amp; SUM(H29,Q29,H43,Q43,H57) &amp; "] کاتژمێر"</f>
        <v>کۆی گشتی کاتژمێرەکان : [70] کاتژمێر</v>
      </c>
      <c r="B60" s="69"/>
      <c r="C60" s="69"/>
      <c r="D60" s="69"/>
      <c r="E60" s="69"/>
      <c r="F60" s="69"/>
      <c r="G60" s="69"/>
      <c r="H60" s="40"/>
      <c r="I60" s="69" t="str">
        <f>"کۆی کاتژمێرەکانی زێدەکی :[" &amp; SUM(H29,Q29,H43,Q43,H57) - (IF(H29=0,0,P5)+IF(Q29=0,0,P5)+IF(H43=0,0,P5)+IF(Q43=0,0,P5)+IF(H57=0,0,P5)) &amp; "] کاتژمێر"</f>
        <v>کۆی کاتژمێرەکانی زێدەکی :[10] کاتژمێر</v>
      </c>
      <c r="J60" s="69"/>
      <c r="K60" s="69"/>
      <c r="L60" s="69"/>
      <c r="M60" s="69"/>
      <c r="N60" s="69"/>
      <c r="O60" s="69"/>
      <c r="P60" s="40"/>
      <c r="Q60" s="40"/>
    </row>
    <row r="61" spans="1:17" ht="17.25" thickTop="1" thickBot="1" x14ac:dyDescent="0.3">
      <c r="A61" s="69" t="str">
        <f>"کۆی کاتژمێرەکانی نیساب :[" &amp;IF(H29=0,0,P5)+IF(Q29=0,0,P5)+IF(H43=0,0,P5)+IF(Q43=0,0,P5)+IF(H57=0,0,P5) &amp; "] کاتژمێر"</f>
        <v>کۆی کاتژمێرەکانی نیساب :[60] کاتژمێر</v>
      </c>
      <c r="B61" s="69"/>
      <c r="C61" s="69"/>
      <c r="D61" s="69"/>
      <c r="E61" s="69"/>
      <c r="F61" s="69"/>
      <c r="G61" s="69"/>
      <c r="H61" s="40"/>
      <c r="I61" s="70" t="s">
        <v>45</v>
      </c>
      <c r="J61" s="70"/>
      <c r="K61" s="70"/>
      <c r="L61" s="71">
        <v>4500</v>
      </c>
      <c r="M61" s="71"/>
      <c r="N61" s="41" t="s">
        <v>46</v>
      </c>
      <c r="O61" s="40"/>
      <c r="P61" s="40"/>
      <c r="Q61" s="40"/>
    </row>
    <row r="62" spans="1:17" ht="17.25" thickTop="1" thickBot="1" x14ac:dyDescent="0.3">
      <c r="A62" s="6"/>
      <c r="B62" s="6"/>
      <c r="C62" s="6"/>
      <c r="D62" s="6"/>
      <c r="E62" s="6"/>
      <c r="F62" s="6"/>
      <c r="G62" s="6"/>
      <c r="H62" s="40"/>
      <c r="I62" s="61" t="s">
        <v>47</v>
      </c>
      <c r="J62" s="61"/>
      <c r="K62" s="61"/>
      <c r="L62" s="62">
        <f>L61*( SUM(H29,Q29,H43,Q43,H57) - (IF(H29=0,0,P5)+IF(Q29=0,0,P5)+IF(H43=0,0,P5)+IF(Q43=0,0,P5)+IF(H57=0,0,P5)))</f>
        <v>45000</v>
      </c>
      <c r="M62" s="62"/>
      <c r="N62" s="41" t="s">
        <v>46</v>
      </c>
      <c r="O62" s="40"/>
      <c r="P62" s="40"/>
      <c r="Q62" s="40"/>
    </row>
    <row r="63" spans="1:17" ht="51" customHeight="1" thickTop="1" x14ac:dyDescent="0.25">
      <c r="A63" s="6"/>
      <c r="B63" s="6"/>
      <c r="C63" s="6"/>
      <c r="D63" s="6"/>
      <c r="E63" s="6"/>
      <c r="F63" s="6"/>
      <c r="G63" s="6"/>
      <c r="H63" s="40"/>
      <c r="I63" s="42"/>
      <c r="J63" s="42"/>
      <c r="K63" s="42"/>
      <c r="L63" s="43"/>
      <c r="M63" s="44"/>
      <c r="N63" s="40"/>
      <c r="O63" s="40"/>
      <c r="P63" s="40"/>
      <c r="Q63" s="40"/>
    </row>
    <row r="64" spans="1:17" x14ac:dyDescent="0.25">
      <c r="A64" s="59" t="s">
        <v>48</v>
      </c>
      <c r="B64" s="59"/>
      <c r="C64" s="59"/>
      <c r="D64" s="59"/>
      <c r="E64" s="46"/>
      <c r="F64" s="46"/>
      <c r="M64" s="60" t="s">
        <v>49</v>
      </c>
      <c r="N64" s="60"/>
      <c r="O64" s="60"/>
    </row>
    <row r="65" spans="1:17" x14ac:dyDescent="0.25">
      <c r="A65" s="59" t="s">
        <v>50</v>
      </c>
      <c r="B65" s="59"/>
      <c r="C65" s="59"/>
      <c r="D65" s="59"/>
      <c r="E65" s="46"/>
      <c r="F65" s="46"/>
      <c r="M65" s="60" t="s">
        <v>51</v>
      </c>
      <c r="N65" s="60"/>
      <c r="O65" s="60"/>
    </row>
    <row r="66" spans="1:17" ht="40.5" customHeight="1" x14ac:dyDescent="0.25">
      <c r="A66" s="47"/>
      <c r="B66" s="47"/>
      <c r="C66" s="47"/>
      <c r="D66" s="48"/>
      <c r="E66" s="45"/>
      <c r="F66" s="45"/>
      <c r="G66" s="45"/>
      <c r="H66" s="45"/>
      <c r="J66" s="12"/>
      <c r="K66" s="12"/>
      <c r="L66" s="12"/>
      <c r="M66" s="12"/>
      <c r="N66" s="12"/>
      <c r="O66" s="49"/>
    </row>
    <row r="67" spans="1:17" ht="14.25" customHeight="1" x14ac:dyDescent="0.25">
      <c r="A67" s="57"/>
      <c r="B67" s="57"/>
      <c r="C67" s="57"/>
      <c r="D67" s="48"/>
      <c r="E67" s="46"/>
      <c r="F67" s="46"/>
      <c r="G67" s="58" t="s">
        <v>52</v>
      </c>
      <c r="H67" s="59"/>
      <c r="I67" s="59"/>
      <c r="J67" s="59"/>
      <c r="K67" s="49"/>
      <c r="L67" s="49"/>
      <c r="M67" s="60" t="s">
        <v>53</v>
      </c>
      <c r="N67" s="60"/>
      <c r="O67" s="60"/>
    </row>
    <row r="68" spans="1:17" ht="14.25" customHeight="1" x14ac:dyDescent="0.25">
      <c r="A68" s="57" t="s">
        <v>54</v>
      </c>
      <c r="B68" s="57"/>
      <c r="C68" s="57"/>
      <c r="D68" s="48"/>
      <c r="E68" s="46"/>
      <c r="F68" s="46"/>
      <c r="G68" s="59" t="s">
        <v>55</v>
      </c>
      <c r="H68" s="59"/>
      <c r="I68" s="59"/>
      <c r="J68" s="59"/>
      <c r="K68" s="49"/>
      <c r="L68" s="49"/>
      <c r="M68" s="60" t="s">
        <v>56</v>
      </c>
      <c r="N68" s="60"/>
      <c r="O68" s="60"/>
    </row>
    <row r="69" spans="1:17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</sheetData>
  <mergeCells count="303"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O2:P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U6:V6"/>
    <mergeCell ref="W6:X6"/>
    <mergeCell ref="Y6:AA6"/>
    <mergeCell ref="AB6:AC6"/>
    <mergeCell ref="AD6:AE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AD8:AE8"/>
    <mergeCell ref="AF8:AG8"/>
    <mergeCell ref="AH8:AI8"/>
    <mergeCell ref="L9:M9"/>
    <mergeCell ref="N9:O9"/>
    <mergeCell ref="P8:Q8"/>
    <mergeCell ref="S8:T8"/>
    <mergeCell ref="U8:V8"/>
    <mergeCell ref="W8:X8"/>
    <mergeCell ref="Y8:AA8"/>
    <mergeCell ref="AB8:AC8"/>
    <mergeCell ref="AD9:AE9"/>
    <mergeCell ref="AF9:AG9"/>
    <mergeCell ref="P11:Q11"/>
    <mergeCell ref="U10:V10"/>
    <mergeCell ref="AH9:AI9"/>
    <mergeCell ref="B10:E10"/>
    <mergeCell ref="F10:I10"/>
    <mergeCell ref="J10:K10"/>
    <mergeCell ref="L10:M10"/>
    <mergeCell ref="N10:O10"/>
    <mergeCell ref="P10:Q10"/>
    <mergeCell ref="S10:T10"/>
    <mergeCell ref="P9:Q9"/>
    <mergeCell ref="S9:T9"/>
    <mergeCell ref="U9:V9"/>
    <mergeCell ref="W9:X9"/>
    <mergeCell ref="Y9:AA9"/>
    <mergeCell ref="AB9:AC9"/>
    <mergeCell ref="AH10:AI10"/>
    <mergeCell ref="W10:X10"/>
    <mergeCell ref="Y10:AA10"/>
    <mergeCell ref="AB10:AC10"/>
    <mergeCell ref="AD10:AE10"/>
    <mergeCell ref="AF10:AG10"/>
    <mergeCell ref="A14:C15"/>
    <mergeCell ref="D14:E14"/>
    <mergeCell ref="F14:Q14"/>
    <mergeCell ref="D15:E15"/>
    <mergeCell ref="F15:Q15"/>
    <mergeCell ref="A17:H17"/>
    <mergeCell ref="J17:Q17"/>
    <mergeCell ref="J12:K12"/>
    <mergeCell ref="L12:M12"/>
    <mergeCell ref="N12:O12"/>
    <mergeCell ref="P12:Q12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A43:C43"/>
    <mergeCell ref="D43:G43"/>
    <mergeCell ref="J43:L43"/>
    <mergeCell ref="M43:P43"/>
    <mergeCell ref="A45:H45"/>
    <mergeCell ref="B46:C46"/>
    <mergeCell ref="D46:E46"/>
    <mergeCell ref="F46:G46"/>
    <mergeCell ref="B42:C42"/>
    <mergeCell ref="D42:E42"/>
    <mergeCell ref="F42:G42"/>
    <mergeCell ref="K42:L42"/>
    <mergeCell ref="M42:N42"/>
    <mergeCell ref="O42:P4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57:C57"/>
    <mergeCell ref="D57:G57"/>
    <mergeCell ref="A60:G60"/>
    <mergeCell ref="I60:O60"/>
    <mergeCell ref="A61:G61"/>
    <mergeCell ref="I61:K61"/>
    <mergeCell ref="L61:M61"/>
    <mergeCell ref="B55:C55"/>
    <mergeCell ref="D55:E55"/>
    <mergeCell ref="F55:G55"/>
    <mergeCell ref="B56:C56"/>
    <mergeCell ref="D56:E56"/>
    <mergeCell ref="F56:G56"/>
    <mergeCell ref="A67:C67"/>
    <mergeCell ref="G67:J67"/>
    <mergeCell ref="M67:O67"/>
    <mergeCell ref="A68:C68"/>
    <mergeCell ref="G68:J68"/>
    <mergeCell ref="M68:O68"/>
    <mergeCell ref="I62:K62"/>
    <mergeCell ref="L62:M62"/>
    <mergeCell ref="A64:D64"/>
    <mergeCell ref="M64:O64"/>
    <mergeCell ref="A65:D65"/>
    <mergeCell ref="M65:O65"/>
    <mergeCell ref="L8:O8"/>
    <mergeCell ref="H9:K9"/>
    <mergeCell ref="B9:G9"/>
    <mergeCell ref="B8:C8"/>
    <mergeCell ref="B12:C12"/>
    <mergeCell ref="D12:E12"/>
    <mergeCell ref="H12:I12"/>
    <mergeCell ref="F12:G12"/>
    <mergeCell ref="D8:G8"/>
    <mergeCell ref="H8:K8"/>
    <mergeCell ref="B11:C11"/>
    <mergeCell ref="D11:E11"/>
    <mergeCell ref="F11:G11"/>
    <mergeCell ref="H11:I11"/>
    <mergeCell ref="J11:K11"/>
    <mergeCell ref="L11:M11"/>
    <mergeCell ref="N11:O11"/>
  </mergeCells>
  <dataValidations count="7">
    <dataValidation type="list" allowBlank="1" showInputMessage="1" showErrorMessage="1" sqref="K39:L39 K41:L42" xr:uid="{D1884664-5277-4C56-B3CC-5745433681DA}">
      <formula1>list4</formula1>
    </dataValidation>
    <dataValidation type="list" showInputMessage="1" showErrorMessage="1" sqref="F33:G33 O19:P19 F19 F47:G47" xr:uid="{31296AE7-BDEC-4CF3-AFE1-DFEC3E211A63}">
      <formula1>Lecc</formula1>
    </dataValidation>
    <dataValidation type="list" allowBlank="1" showInputMessage="1" showErrorMessage="1" sqref="B39:C42 B53:C56" xr:uid="{FF37681C-A31C-4234-B9E8-6300B818EBA1}">
      <formula1>list3</formula1>
    </dataValidation>
    <dataValidation type="list" allowBlank="1" showInputMessage="1" showErrorMessage="1" sqref="K25:L25 K27:L27" xr:uid="{A51FA2AB-8CD1-4FC4-98B6-FD693E8EAE2C}">
      <formula1>list2</formula1>
    </dataValidation>
    <dataValidation type="list" allowBlank="1" showInputMessage="1" showErrorMessage="1" sqref="C28 B25:C25 B27:B28" xr:uid="{8BAACF54-EA9C-41DD-9850-F4038FF74D92}">
      <formula1>list1</formula1>
    </dataValidation>
    <dataValidation type="list" allowBlank="1" showInputMessage="1" showErrorMessage="1" sqref="O33:P33 Q19:Q28 F48:F56 F34:F42 O34:O42 H19:H28 F25:F28 O25:O28 H33:H42 Q33:Q42 H47:H56" xr:uid="{AA155DB7-1D32-4CCC-AC44-E384BDA3F8DE}">
      <formula1>Lecc</formula1>
    </dataValidation>
    <dataValidation type="list" allowBlank="1" showInputMessage="1" showErrorMessage="1" sqref="F20:G24 O20:P24" xr:uid="{13FC696C-7963-414E-A2BA-B930BDD25B4A}">
      <formula1>$W$1:$W$4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Kosary Y. Ahmed</cp:lastModifiedBy>
  <dcterms:created xsi:type="dcterms:W3CDTF">2023-02-26T10:10:21Z</dcterms:created>
  <dcterms:modified xsi:type="dcterms:W3CDTF">2023-05-30T13:12:30Z</dcterms:modified>
</cp:coreProperties>
</file>