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xr:revisionPtr revIDLastSave="0" documentId="13_ncr:1_{8AF54E7F-D963-944E-BAF5-BBD8CBABE9D0}" xr6:coauthVersionLast="47" xr6:coauthVersionMax="47" xr10:uidLastSave="{00000000-0000-0000-0000-000000000000}"/>
  <bookViews>
    <workbookView xWindow="0" yWindow="500" windowWidth="25600" windowHeight="1438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<sst xmlns="http://schemas.openxmlformats.org/spreadsheetml/2006/main" count="207" uniqueCount="171">
  <si>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</si>
  <si>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</si>
  <si>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</si>
  <si>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</si>
  <si>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</si>
  <si>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</si>
  <si>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</si>
  <si>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</si>
  <si>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</si>
  <si>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</si>
  <si>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</si>
  <si>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</si>
  <si>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</si>
  <si>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</si>
  <si>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</si>
  <si>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</si>
  <si>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</si>
  <si>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</si>
  <si>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</si>
  <si>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</si>
  <si>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</si>
  <si>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</si>
  <si>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</si>
  <si>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</si>
  <si>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</si>
  <si>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</si>
  <si>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</si>
  <si>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</si>
  <si>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</si>
  <si>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</si>
  <si>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</si>
  <si>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</si>
  <si>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</si>
  <si>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</si>
  <si>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</si>
  <si>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</si>
  <si>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</si>
  <si>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</si>
  <si>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</si>
  <si>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</si>
  <si>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</si>
  <si>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</si>
  <si>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</si>
  <si>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</si>
  <si>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</si>
  <si>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</si>
  <si>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</si>
  <si>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</si>
  <si>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</si>
  <si>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</si>
  <si>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</si>
  <si>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</si>
  <si>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</si>
  <si>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</si>
  <si>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</si>
  <si>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</si>
  <si>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</si>
  <si>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</si>
  <si>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</si>
  <si>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</si>
  <si>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</si>
  <si>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</si>
  <si>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</si>
  <si>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</si>
  <si>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</si>
  <si>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</si>
  <si>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</si>
  <si>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</si>
  <si>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</si>
  <si>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</si>
  <si>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</si>
  <si>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</si>
  <si>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</si>
  <si>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</si>
  <si>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</si>
  <si>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</si>
  <si>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</si>
  <si>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</si>
  <si>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</si>
  <si>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</si>
  <si>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</si>
  <si>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</si>
  <si>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</si>
  <si>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</si>
  <si>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</si>
  <si>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</si>
  <si>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</si>
  <si>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</si>
  <si>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</si>
  <si>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</si>
  <si>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</si>
  <si>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</si>
  <si>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</si>
  <si>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</si>
  <si>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</si>
  <si>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</si>
  <si>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</si>
  <si>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</si>
  <si>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</si>
  <si>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</si>
  <si>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</si>
  <si>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</si>
  <si>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</si>
  <si>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</si>
  <si>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</si>
  <si>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</si>
  <si>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</si>
  <si>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</si>
  <si>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</si>
  <si>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</si>
  <si>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</si>
  <si>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</si>
  <si>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</si>
  <si>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</si>
  <si>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</si>
  <si>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</si>
  <si>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</si>
  <si>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</si>
  <si>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</si>
  <si>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</si>
  <si>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</si>
  <si>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</si>
  <si>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</si>
  <si>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</si>
  <si>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</si>
  <si>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</si>
  <si>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</si>
  <si>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</si>
  <si>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</si>
  <si>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</si>
  <si>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</si>
  <si>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</si>
  <si>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</si>
  <si>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</si>
  <si>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</si>
  <si>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</si>
  <si>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</si>
  <si>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</si>
  <si>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</si>
  <si>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</si>
  <si>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</si>
  <si>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</si>
  <si>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</si>
  <si>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</si>
  <si>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</si>
  <si>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</si>
  <si>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</si>
  <si>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</si>
  <si>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</si>
  <si>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</si>
  <si>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</si>
  <si>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</si>
  <si>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</si>
  <si>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</si>
  <si>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</si>
  <si>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</si>
  <si>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</si>
  <si>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</si>
  <si>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</si>
  <si>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</si>
  <si>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</si>
  <si>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</si>
  <si>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</si>
  <si>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</si>
  <si>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</si>
  <si>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</si>
  <si>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</si>
  <si>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</si>
  <si>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banking and finance</t>
  </si>
  <si>
    <t>sara safa neama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</si>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</sst>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zoomScale="90" zoomScaleNormal="90" zoomScaleSheetLayoutView="100" workbookViewId="0">
      <selection activeCell="C62" sqref="C62"/>
    </sheetView>
  </sheetViews>
  <sheetFormatPr baseColWidth="10" defaultColWidth="14.5" defaultRowHeight="15.75" customHeight="1"/>
  <cols>
    <col min="1" max="1" width="4.6640625" customWidth="1"/>
    <col min="2" max="2" width="78.33203125" style="56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6">
      <c r="A2" s="98" t="s">
        <v>44</v>
      </c>
      <c r="B2" s="99"/>
      <c r="C2" s="95" t="s">
        <v>169</v>
      </c>
      <c r="D2" s="96"/>
      <c r="E2" s="4" t="s">
        <v>10</v>
      </c>
      <c r="F2" s="8">
        <f>E67</f>
        <v>36</v>
      </c>
    </row>
    <row r="3" spans="1:13" ht="16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58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98" t="s">
        <v>46</v>
      </c>
      <c r="B4" s="99"/>
      <c r="C4" s="95" t="s">
        <v>168</v>
      </c>
      <c r="D4" s="96"/>
      <c r="E4" s="4" t="s">
        <v>12</v>
      </c>
      <c r="F4" s="10">
        <f>IF(E69&gt;199,200, E69)</f>
        <v>94</v>
      </c>
    </row>
    <row r="5" spans="1:13" ht="16">
      <c r="A5" s="98" t="s">
        <v>47</v>
      </c>
      <c r="B5" s="99"/>
      <c r="C5" s="95" t="s">
        <v>170</v>
      </c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2</v>
      </c>
      <c r="E9" s="22">
        <f t="shared" si="1"/>
        <v>6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1</v>
      </c>
      <c r="E11" s="22">
        <f t="shared" si="1"/>
        <v>10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49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6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17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7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6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6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6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6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6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6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6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6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6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6">
      <c r="A32" s="40">
        <v>-22</v>
      </c>
      <c r="B32" s="45" t="s">
        <v>25</v>
      </c>
      <c r="C32" s="37">
        <v>3</v>
      </c>
      <c r="D32" s="36">
        <v>3</v>
      </c>
      <c r="E32" s="22">
        <f t="shared" si="5"/>
        <v>9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6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6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6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6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6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6">
      <c r="A38" s="24" t="s">
        <v>87</v>
      </c>
      <c r="B38" s="51"/>
      <c r="C38" s="24"/>
      <c r="D38" s="24"/>
      <c r="E38" s="26">
        <f>SUM(E25:E37)</f>
        <v>9</v>
      </c>
      <c r="F38" s="3"/>
      <c r="G38" s="13"/>
      <c r="H38" s="13"/>
      <c r="I38" s="13"/>
      <c r="J38" s="13"/>
      <c r="K38" s="13"/>
      <c r="L38" s="13"/>
      <c r="M38" s="13"/>
    </row>
    <row r="39" spans="1:13" ht="16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6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6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4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6">
      <c r="A43" s="42">
        <v>-31</v>
      </c>
      <c r="B43" s="52" t="s">
        <v>76</v>
      </c>
      <c r="C43" s="37">
        <v>1</v>
      </c>
      <c r="D43" s="35">
        <v>4</v>
      </c>
      <c r="E43" s="22">
        <f t="shared" si="7"/>
        <v>4</v>
      </c>
      <c r="F43" s="3"/>
      <c r="G43" s="13"/>
      <c r="H43" s="13"/>
      <c r="I43" s="13"/>
      <c r="J43" s="13"/>
      <c r="K43" s="13"/>
      <c r="L43" s="13"/>
      <c r="M43" s="13"/>
    </row>
    <row r="44" spans="1:13" ht="34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6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6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6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 ht="16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1</v>
      </c>
      <c r="E49" s="22">
        <f t="shared" ref="E49:E50" si="9">D49</f>
        <v>1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6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6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6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6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6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6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6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6">
      <c r="A57" s="24" t="s">
        <v>94</v>
      </c>
      <c r="B57" s="51"/>
      <c r="C57" s="24"/>
      <c r="D57" s="24"/>
      <c r="E57" s="26">
        <f>SUM(E49:E56)</f>
        <v>4</v>
      </c>
      <c r="F57" s="3"/>
      <c r="G57" s="13"/>
      <c r="H57" s="13"/>
      <c r="I57" s="13"/>
      <c r="J57" s="13"/>
      <c r="K57" s="13"/>
      <c r="L57" s="13"/>
      <c r="M57" s="13"/>
    </row>
    <row r="58" spans="1:13" ht="16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6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6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6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6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6">
      <c r="A63" s="44">
        <v>-47</v>
      </c>
      <c r="B63" s="53" t="s">
        <v>82</v>
      </c>
      <c r="C63" s="37">
        <v>6</v>
      </c>
      <c r="D63" s="36">
        <v>2</v>
      </c>
      <c r="E63" s="22">
        <f>D63</f>
        <v>2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6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6">
      <c r="A65" s="24" t="s">
        <v>93</v>
      </c>
      <c r="B65" s="51"/>
      <c r="C65" s="24"/>
      <c r="D65" s="24"/>
      <c r="E65" s="26">
        <f>SUM(E59:E64)</f>
        <v>20</v>
      </c>
      <c r="F65" s="3"/>
      <c r="K65" s="13"/>
      <c r="L65" s="13"/>
      <c r="M65" s="13"/>
    </row>
    <row r="66" spans="1:13" ht="16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36</v>
      </c>
      <c r="F67" s="3"/>
    </row>
    <row r="68" spans="1:13" ht="16">
      <c r="A68" s="24"/>
      <c r="B68" s="55"/>
      <c r="C68" s="24"/>
      <c r="D68" s="30" t="s">
        <v>11</v>
      </c>
      <c r="E68" s="31">
        <f>E69-E67</f>
        <v>58</v>
      </c>
      <c r="F68" s="3"/>
    </row>
    <row r="69" spans="1:13" ht="16">
      <c r="A69" s="24"/>
      <c r="B69" s="55"/>
      <c r="C69" s="24"/>
      <c r="D69" s="30" t="s">
        <v>12</v>
      </c>
      <c r="E69" s="32">
        <f>(E14+E23+E38+E47+E57+E65)</f>
        <v>94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1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19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baseColWidth="10" defaultColWidth="10.33203125" defaultRowHeight="15"/>
  <cols>
    <col min="1" max="1" width="88.5" style="57" customWidth="1"/>
    <col min="2" max="2" width="7.5" style="57" hidden="1" customWidth="1"/>
    <col min="3" max="3" width="13.33203125" style="58" customWidth="1"/>
    <col min="4" max="4" width="17.33203125" style="58" bestFit="1" customWidth="1"/>
    <col min="5" max="5" width="20.1640625" style="57" bestFit="1" customWidth="1"/>
    <col min="6" max="16384" width="10.33203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">
        <v>169</v>
      </c>
      <c r="B2" s="87" t="s">
        <v>46</v>
      </c>
      <c r="C2" s="86"/>
      <c r="D2" s="85"/>
    </row>
    <row r="3" spans="1:6" ht="28">
      <c r="A3" s="84" t="s">
        <v>170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9">
      <c r="A5" s="76" t="s">
        <v>152</v>
      </c>
      <c r="B5" s="75"/>
      <c r="C5" s="74"/>
      <c r="D5" s="74"/>
      <c r="E5" s="73">
        <f>D43</f>
        <v>2.4500000000000002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9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9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9">
      <c r="A9" s="67" t="s">
        <v>147</v>
      </c>
      <c r="B9" s="65">
        <v>3</v>
      </c>
      <c r="C9" s="66">
        <v>2</v>
      </c>
      <c r="D9" s="63">
        <f>C9*B9</f>
        <v>6</v>
      </c>
    </row>
    <row r="10" spans="1:6" ht="19">
      <c r="A10" s="67" t="s">
        <v>146</v>
      </c>
      <c r="B10" s="65">
        <v>4</v>
      </c>
      <c r="C10" s="66">
        <v>0</v>
      </c>
      <c r="D10" s="63">
        <f>C10*B10</f>
        <v>0</v>
      </c>
    </row>
    <row r="11" spans="1:6" ht="19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9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9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9" hidden="1">
      <c r="A14" s="65" t="s">
        <v>97</v>
      </c>
      <c r="B14" s="65"/>
      <c r="C14" s="63"/>
      <c r="D14" s="63">
        <f>SUM(D6:D13)</f>
        <v>21</v>
      </c>
    </row>
    <row r="15" spans="1:6" ht="19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9">
      <c r="A18" s="67" t="s">
        <v>135</v>
      </c>
      <c r="B18" s="65"/>
      <c r="C18" s="66">
        <v>1</v>
      </c>
      <c r="D18" s="63">
        <f>IF(C18=4, 5, C18)</f>
        <v>1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9">
      <c r="A21" s="67" t="s">
        <v>131</v>
      </c>
      <c r="B21" s="65">
        <v>5</v>
      </c>
      <c r="C21" s="66">
        <v>1</v>
      </c>
      <c r="D21" s="63">
        <f>C21*3</f>
        <v>3</v>
      </c>
      <c r="E21" s="61" t="s">
        <v>161</v>
      </c>
    </row>
    <row r="22" spans="1:12" ht="19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9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9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9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9" hidden="1">
      <c r="A26" s="65" t="s">
        <v>97</v>
      </c>
      <c r="B26" s="65"/>
      <c r="C26" s="63"/>
      <c r="D26" s="62">
        <f>SUM(D16:D25)</f>
        <v>4</v>
      </c>
    </row>
    <row r="27" spans="1:12" ht="19">
      <c r="A27" s="71" t="s">
        <v>121</v>
      </c>
      <c r="B27" s="70"/>
      <c r="C27" s="62"/>
      <c r="D27" s="62"/>
      <c r="E27" s="61"/>
    </row>
    <row r="28" spans="1:12" ht="34">
      <c r="A28" s="69" t="s">
        <v>166</v>
      </c>
      <c r="B28" s="65">
        <v>5</v>
      </c>
      <c r="C28" s="66">
        <v>1</v>
      </c>
      <c r="D28" s="63">
        <f>C28*10</f>
        <v>10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2</v>
      </c>
      <c r="D29" s="63">
        <f>C29*3</f>
        <v>6</v>
      </c>
      <c r="E29" s="61" t="s">
        <v>118</v>
      </c>
    </row>
    <row r="30" spans="1:12" ht="19">
      <c r="A30" s="67" t="s">
        <v>117</v>
      </c>
      <c r="B30" s="65">
        <v>4</v>
      </c>
      <c r="C30" s="66">
        <v>0</v>
      </c>
      <c r="D30" s="63">
        <f>C30</f>
        <v>0</v>
      </c>
      <c r="E30" s="61" t="s">
        <v>116</v>
      </c>
    </row>
    <row r="31" spans="1:12" ht="19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9">
      <c r="A32" s="67" t="s">
        <v>113</v>
      </c>
      <c r="B32" s="65">
        <v>3</v>
      </c>
      <c r="C32" s="66">
        <v>0</v>
      </c>
      <c r="D32" s="63">
        <f>C32*3</f>
        <v>0</v>
      </c>
      <c r="E32" s="61" t="s">
        <v>112</v>
      </c>
    </row>
    <row r="33" spans="1:5" ht="19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9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9">
      <c r="A35" s="67" t="s">
        <v>107</v>
      </c>
      <c r="B35" s="65">
        <v>3</v>
      </c>
      <c r="C35" s="66">
        <v>0</v>
      </c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>
        <v>0</v>
      </c>
      <c r="D36" s="63">
        <f>IF(C36=0,0,IF(C36&gt;=1,10,0))</f>
        <v>0</v>
      </c>
      <c r="E36" s="61"/>
    </row>
    <row r="37" spans="1:5" ht="19">
      <c r="A37" s="67" t="s">
        <v>104</v>
      </c>
      <c r="B37" s="65">
        <v>6</v>
      </c>
      <c r="C37" s="66">
        <v>0</v>
      </c>
      <c r="D37" s="63">
        <f>IF(C37=0,0,IF(C37=1,3,IF(C37=2,6)))</f>
        <v>0</v>
      </c>
      <c r="E37" s="61" t="s">
        <v>103</v>
      </c>
    </row>
    <row r="38" spans="1:5" ht="19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9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9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9" hidden="1">
      <c r="A41" s="65" t="s">
        <v>97</v>
      </c>
      <c r="B41" s="64"/>
      <c r="C41" s="63"/>
      <c r="D41" s="62">
        <f>SUM(D28:D40)</f>
        <v>24</v>
      </c>
      <c r="E41" s="61"/>
    </row>
    <row r="42" spans="1:5" ht="19" hidden="1">
      <c r="A42" s="102" t="s">
        <v>96</v>
      </c>
      <c r="B42" s="103"/>
      <c r="C42" s="104"/>
      <c r="D42" s="60">
        <f>D41+D26+D14</f>
        <v>49</v>
      </c>
    </row>
    <row r="43" spans="1:5" ht="18">
      <c r="A43" s="105" t="s">
        <v>95</v>
      </c>
      <c r="B43" s="106"/>
      <c r="C43" s="106"/>
      <c r="D43" s="59">
        <f>IF(D42&gt;=100, (100*5/100), (D42*5/100))</f>
        <v>2.4500000000000002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5">
      <c r="A3" s="7" t="s">
        <v>51</v>
      </c>
      <c r="C3">
        <v>2</v>
      </c>
    </row>
    <row r="4" spans="1:3" ht="15">
      <c r="A4" s="7" t="s">
        <v>60</v>
      </c>
      <c r="C4">
        <v>3</v>
      </c>
    </row>
    <row r="5" spans="1:3" ht="14.25" customHeight="1">
      <c r="A5" s="7" t="s">
        <v>66</v>
      </c>
    </row>
    <row r="6" spans="1:3" ht="15">
      <c r="A6" s="7" t="s">
        <v>67</v>
      </c>
    </row>
    <row r="7" spans="1:3" ht="15">
      <c r="A7" s="7" t="s">
        <v>52</v>
      </c>
    </row>
    <row r="8" spans="1:3" ht="15">
      <c r="A8" s="7" t="s">
        <v>53</v>
      </c>
    </row>
    <row r="9" spans="1:3" ht="14">
      <c r="A9" s="6" t="s">
        <v>54</v>
      </c>
    </row>
    <row r="10" spans="1:3" ht="15">
      <c r="A10" s="7" t="s">
        <v>62</v>
      </c>
    </row>
    <row r="11" spans="1:3" ht="15">
      <c r="A11" s="7" t="s">
        <v>61</v>
      </c>
    </row>
    <row r="12" spans="1:3" ht="15">
      <c r="A12" s="7" t="s">
        <v>55</v>
      </c>
    </row>
    <row r="13" spans="1:3" ht="15">
      <c r="A13" s="7" t="s">
        <v>56</v>
      </c>
    </row>
    <row r="14" spans="1:3" ht="15">
      <c r="A14" s="7" t="s">
        <v>57</v>
      </c>
    </row>
    <row r="15" spans="1:3" ht="15">
      <c r="A15" s="7" t="s">
        <v>58</v>
      </c>
    </row>
    <row r="16" spans="1:3" ht="1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mac</cp:lastModifiedBy>
  <dcterms:created xsi:type="dcterms:W3CDTF">2023-05-02T20:43:16Z</dcterms:created>
  <dcterms:modified xsi:type="dcterms:W3CDTF">2023-05-11T14:31:15Z</dcterms:modified>
</cp:coreProperties>
</file>