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_Classes\QA\22-23\"/>
    </mc:Choice>
  </mc:AlternateContent>
  <xr:revisionPtr revIDLastSave="0" documentId="8_{88FE643F-03A2-4433-933C-787A04AA2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9" r:id="rId1"/>
    <sheet name="4" sheetId="8" r:id="rId2"/>
    <sheet name="3" sheetId="7" r:id="rId3"/>
    <sheet name="2" sheetId="6" r:id="rId4"/>
    <sheet name="1" sheetId="5" r:id="rId5"/>
    <sheet name="12" sheetId="4" r:id="rId6"/>
    <sheet name="10" sheetId="1" r:id="rId7"/>
    <sheet name="11" sheetId="3" r:id="rId8"/>
    <sheet name="Sheet2" sheetId="2" state="hidden" r:id="rId9"/>
  </sheets>
  <definedNames>
    <definedName name="_xlnm.Print_Area" localSheetId="4">'1'!$A$1:$L$51</definedName>
    <definedName name="_xlnm.Print_Area" localSheetId="6">'10'!$A$1:$L$51</definedName>
    <definedName name="_xlnm.Print_Area" localSheetId="7">'11'!$A$1:$L$51</definedName>
    <definedName name="_xlnm.Print_Area" localSheetId="5">'12'!$A$1:$L$51</definedName>
    <definedName name="_xlnm.Print_Area" localSheetId="3">'2'!$A$1:$L$51</definedName>
    <definedName name="_xlnm.Print_Area" localSheetId="2">'3'!$A$1:$L$51</definedName>
    <definedName name="_xlnm.Print_Area" localSheetId="1">'4'!$A$1:$L$51</definedName>
    <definedName name="_xlnm.Print_Area" localSheetId="0">'5'!$A$1:$L$51</definedName>
    <definedName name="نازناوى_زانستى">Sheet2!$B$2:$B$6</definedName>
  </definedNames>
  <calcPr calcId="181029"/>
</workbook>
</file>

<file path=xl/calcChain.xml><?xml version="1.0" encoding="utf-8"?>
<calcChain xmlns="http://schemas.openxmlformats.org/spreadsheetml/2006/main">
  <c r="J42" i="9" l="1"/>
  <c r="I42" i="9"/>
  <c r="E42" i="9"/>
  <c r="D42" i="9"/>
  <c r="K38" i="9"/>
  <c r="F38" i="9"/>
  <c r="K37" i="9"/>
  <c r="F37" i="9"/>
  <c r="K36" i="9"/>
  <c r="F36" i="9"/>
  <c r="K35" i="9"/>
  <c r="F35" i="9"/>
  <c r="K34" i="9"/>
  <c r="K42" i="9" s="1"/>
  <c r="J39" i="9" s="1"/>
  <c r="F34" i="9"/>
  <c r="F42" i="9" s="1"/>
  <c r="E39" i="9" s="1"/>
  <c r="J30" i="9"/>
  <c r="I30" i="9"/>
  <c r="E30" i="9"/>
  <c r="D30" i="9"/>
  <c r="K26" i="9"/>
  <c r="F26" i="9"/>
  <c r="K25" i="9"/>
  <c r="F25" i="9"/>
  <c r="K24" i="9"/>
  <c r="F24" i="9"/>
  <c r="K23" i="9"/>
  <c r="F23" i="9"/>
  <c r="C23" i="9"/>
  <c r="C24" i="9" s="1"/>
  <c r="C25" i="9" s="1"/>
  <c r="C26" i="9" s="1"/>
  <c r="H22" i="9" s="1"/>
  <c r="H23" i="9" s="1"/>
  <c r="H24" i="9" s="1"/>
  <c r="H25" i="9" s="1"/>
  <c r="H26" i="9" s="1"/>
  <c r="C34" i="9" s="1"/>
  <c r="C35" i="9" s="1"/>
  <c r="C36" i="9" s="1"/>
  <c r="C37" i="9" s="1"/>
  <c r="C38" i="9" s="1"/>
  <c r="H34" i="9" s="1"/>
  <c r="H35" i="9" s="1"/>
  <c r="H36" i="9" s="1"/>
  <c r="H37" i="9" s="1"/>
  <c r="H38" i="9" s="1"/>
  <c r="K22" i="9"/>
  <c r="K30" i="9" s="1"/>
  <c r="J27" i="9" s="1"/>
  <c r="F22" i="9"/>
  <c r="F30" i="9" s="1"/>
  <c r="D18" i="9"/>
  <c r="D44" i="9" s="1"/>
  <c r="J42" i="8"/>
  <c r="I42" i="8"/>
  <c r="E42" i="8"/>
  <c r="D42" i="8"/>
  <c r="K38" i="8"/>
  <c r="F38" i="8"/>
  <c r="K37" i="8"/>
  <c r="F37" i="8"/>
  <c r="K36" i="8"/>
  <c r="F36" i="8"/>
  <c r="K35" i="8"/>
  <c r="F35" i="8"/>
  <c r="K34" i="8"/>
  <c r="K42" i="8" s="1"/>
  <c r="J39" i="8" s="1"/>
  <c r="F34" i="8"/>
  <c r="F42" i="8" s="1"/>
  <c r="E39" i="8" s="1"/>
  <c r="J30" i="8"/>
  <c r="I30" i="8"/>
  <c r="E30" i="8"/>
  <c r="D30" i="8"/>
  <c r="K26" i="8"/>
  <c r="F26" i="8"/>
  <c r="K25" i="8"/>
  <c r="F25" i="8"/>
  <c r="K24" i="8"/>
  <c r="F24" i="8"/>
  <c r="K23" i="8"/>
  <c r="F23" i="8"/>
  <c r="C23" i="8"/>
  <c r="C24" i="8" s="1"/>
  <c r="C25" i="8" s="1"/>
  <c r="C26" i="8" s="1"/>
  <c r="H22" i="8" s="1"/>
  <c r="H23" i="8" s="1"/>
  <c r="H24" i="8" s="1"/>
  <c r="H25" i="8" s="1"/>
  <c r="H26" i="8" s="1"/>
  <c r="C34" i="8" s="1"/>
  <c r="C35" i="8" s="1"/>
  <c r="C36" i="8" s="1"/>
  <c r="C37" i="8" s="1"/>
  <c r="C38" i="8" s="1"/>
  <c r="H34" i="8" s="1"/>
  <c r="H35" i="8" s="1"/>
  <c r="H36" i="8" s="1"/>
  <c r="H37" i="8" s="1"/>
  <c r="H38" i="8" s="1"/>
  <c r="K22" i="8"/>
  <c r="K30" i="8" s="1"/>
  <c r="J27" i="8" s="1"/>
  <c r="F22" i="8"/>
  <c r="D18" i="8"/>
  <c r="D44" i="8" s="1"/>
  <c r="J42" i="7"/>
  <c r="I42" i="7"/>
  <c r="E42" i="7"/>
  <c r="D42" i="7"/>
  <c r="K38" i="7"/>
  <c r="F38" i="7"/>
  <c r="K37" i="7"/>
  <c r="F37" i="7"/>
  <c r="K36" i="7"/>
  <c r="F36" i="7"/>
  <c r="K35" i="7"/>
  <c r="F35" i="7"/>
  <c r="K34" i="7"/>
  <c r="F34" i="7"/>
  <c r="F42" i="7" s="1"/>
  <c r="E39" i="7" s="1"/>
  <c r="J30" i="7"/>
  <c r="I30" i="7"/>
  <c r="E30" i="7"/>
  <c r="D30" i="7"/>
  <c r="K26" i="7"/>
  <c r="F26" i="7"/>
  <c r="K25" i="7"/>
  <c r="F25" i="7"/>
  <c r="K24" i="7"/>
  <c r="F24" i="7"/>
  <c r="K23" i="7"/>
  <c r="F23" i="7"/>
  <c r="C23" i="7"/>
  <c r="C24" i="7" s="1"/>
  <c r="C25" i="7" s="1"/>
  <c r="C26" i="7" s="1"/>
  <c r="H22" i="7" s="1"/>
  <c r="H23" i="7" s="1"/>
  <c r="H24" i="7" s="1"/>
  <c r="H25" i="7" s="1"/>
  <c r="H26" i="7" s="1"/>
  <c r="C34" i="7" s="1"/>
  <c r="C35" i="7" s="1"/>
  <c r="C36" i="7" s="1"/>
  <c r="C37" i="7" s="1"/>
  <c r="C38" i="7" s="1"/>
  <c r="H34" i="7" s="1"/>
  <c r="H35" i="7" s="1"/>
  <c r="H36" i="7" s="1"/>
  <c r="H37" i="7" s="1"/>
  <c r="H38" i="7" s="1"/>
  <c r="K22" i="7"/>
  <c r="K30" i="7" s="1"/>
  <c r="J27" i="7" s="1"/>
  <c r="F22" i="7"/>
  <c r="F30" i="7" s="1"/>
  <c r="D18" i="7"/>
  <c r="D44" i="7" s="1"/>
  <c r="J42" i="6"/>
  <c r="I42" i="6"/>
  <c r="F42" i="6"/>
  <c r="E39" i="6" s="1"/>
  <c r="E42" i="6"/>
  <c r="D42" i="6"/>
  <c r="K38" i="6"/>
  <c r="F38" i="6"/>
  <c r="K37" i="6"/>
  <c r="F37" i="6"/>
  <c r="K36" i="6"/>
  <c r="F36" i="6"/>
  <c r="K35" i="6"/>
  <c r="F35" i="6"/>
  <c r="K34" i="6"/>
  <c r="K42" i="6" s="1"/>
  <c r="J39" i="6" s="1"/>
  <c r="F34" i="6"/>
  <c r="J30" i="6"/>
  <c r="I30" i="6"/>
  <c r="E30" i="6"/>
  <c r="D30" i="6"/>
  <c r="K26" i="6"/>
  <c r="F26" i="6"/>
  <c r="K25" i="6"/>
  <c r="F25" i="6"/>
  <c r="K24" i="6"/>
  <c r="F24" i="6"/>
  <c r="K23" i="6"/>
  <c r="F23" i="6"/>
  <c r="C23" i="6"/>
  <c r="C24" i="6" s="1"/>
  <c r="C25" i="6" s="1"/>
  <c r="C26" i="6" s="1"/>
  <c r="H22" i="6" s="1"/>
  <c r="H23" i="6" s="1"/>
  <c r="H24" i="6" s="1"/>
  <c r="H25" i="6" s="1"/>
  <c r="H26" i="6" s="1"/>
  <c r="C34" i="6" s="1"/>
  <c r="C35" i="6" s="1"/>
  <c r="C36" i="6" s="1"/>
  <c r="C37" i="6" s="1"/>
  <c r="C38" i="6" s="1"/>
  <c r="H34" i="6" s="1"/>
  <c r="H35" i="6" s="1"/>
  <c r="H36" i="6" s="1"/>
  <c r="H37" i="6" s="1"/>
  <c r="H38" i="6" s="1"/>
  <c r="K22" i="6"/>
  <c r="K30" i="6" s="1"/>
  <c r="J27" i="6" s="1"/>
  <c r="F22" i="6"/>
  <c r="F30" i="6" s="1"/>
  <c r="D18" i="6"/>
  <c r="D44" i="6" s="1"/>
  <c r="F23" i="5"/>
  <c r="J42" i="5"/>
  <c r="I42" i="5"/>
  <c r="E42" i="5"/>
  <c r="D42" i="5"/>
  <c r="K38" i="5"/>
  <c r="F38" i="5"/>
  <c r="K37" i="5"/>
  <c r="F37" i="5"/>
  <c r="K36" i="5"/>
  <c r="F36" i="5"/>
  <c r="K35" i="5"/>
  <c r="F35" i="5"/>
  <c r="F42" i="5" s="1"/>
  <c r="K34" i="5"/>
  <c r="F34" i="5"/>
  <c r="J30" i="5"/>
  <c r="I30" i="5"/>
  <c r="E30" i="5"/>
  <c r="D30" i="5"/>
  <c r="K26" i="5"/>
  <c r="F26" i="5"/>
  <c r="K25" i="5"/>
  <c r="F25" i="5"/>
  <c r="K24" i="5"/>
  <c r="F24" i="5"/>
  <c r="K23" i="5"/>
  <c r="C23" i="5"/>
  <c r="C24" i="5" s="1"/>
  <c r="C25" i="5" s="1"/>
  <c r="C26" i="5" s="1"/>
  <c r="H22" i="5" s="1"/>
  <c r="H23" i="5" s="1"/>
  <c r="H24" i="5" s="1"/>
  <c r="H25" i="5" s="1"/>
  <c r="H26" i="5" s="1"/>
  <c r="C34" i="5" s="1"/>
  <c r="C35" i="5" s="1"/>
  <c r="C36" i="5" s="1"/>
  <c r="C37" i="5" s="1"/>
  <c r="C38" i="5" s="1"/>
  <c r="H34" i="5" s="1"/>
  <c r="H35" i="5" s="1"/>
  <c r="H36" i="5" s="1"/>
  <c r="H37" i="5" s="1"/>
  <c r="H38" i="5" s="1"/>
  <c r="K22" i="5"/>
  <c r="F22" i="5"/>
  <c r="D18" i="5"/>
  <c r="D44" i="5" s="1"/>
  <c r="J42" i="4"/>
  <c r="I42" i="4"/>
  <c r="F42" i="4"/>
  <c r="E39" i="4" s="1"/>
  <c r="E42" i="4"/>
  <c r="D42" i="4"/>
  <c r="K38" i="4"/>
  <c r="F38" i="4"/>
  <c r="K37" i="4"/>
  <c r="F37" i="4"/>
  <c r="K36" i="4"/>
  <c r="F36" i="4"/>
  <c r="K35" i="4"/>
  <c r="F35" i="4"/>
  <c r="K34" i="4"/>
  <c r="K42" i="4" s="1"/>
  <c r="J39" i="4" s="1"/>
  <c r="F34" i="4"/>
  <c r="J30" i="4"/>
  <c r="I30" i="4"/>
  <c r="E30" i="4"/>
  <c r="D30" i="4"/>
  <c r="K26" i="4"/>
  <c r="F26" i="4"/>
  <c r="K25" i="4"/>
  <c r="F25" i="4"/>
  <c r="K24" i="4"/>
  <c r="F24" i="4"/>
  <c r="K23" i="4"/>
  <c r="F23" i="4"/>
  <c r="C23" i="4"/>
  <c r="C24" i="4" s="1"/>
  <c r="C25" i="4" s="1"/>
  <c r="C26" i="4" s="1"/>
  <c r="H22" i="4" s="1"/>
  <c r="H23" i="4" s="1"/>
  <c r="H24" i="4" s="1"/>
  <c r="H25" i="4" s="1"/>
  <c r="H26" i="4" s="1"/>
  <c r="C34" i="4" s="1"/>
  <c r="C35" i="4" s="1"/>
  <c r="C36" i="4" s="1"/>
  <c r="C37" i="4" s="1"/>
  <c r="C38" i="4" s="1"/>
  <c r="H34" i="4" s="1"/>
  <c r="H35" i="4" s="1"/>
  <c r="H36" i="4" s="1"/>
  <c r="H37" i="4" s="1"/>
  <c r="H38" i="4" s="1"/>
  <c r="K22" i="4"/>
  <c r="K30" i="4" s="1"/>
  <c r="J27" i="4" s="1"/>
  <c r="F22" i="4"/>
  <c r="F30" i="4" s="1"/>
  <c r="D18" i="4"/>
  <c r="D44" i="4" s="1"/>
  <c r="J42" i="3"/>
  <c r="I42" i="3"/>
  <c r="F42" i="3"/>
  <c r="E39" i="3" s="1"/>
  <c r="E42" i="3"/>
  <c r="D42" i="3"/>
  <c r="K38" i="3"/>
  <c r="F38" i="3"/>
  <c r="K37" i="3"/>
  <c r="F37" i="3"/>
  <c r="K36" i="3"/>
  <c r="F36" i="3"/>
  <c r="K35" i="3"/>
  <c r="F35" i="3"/>
  <c r="K34" i="3"/>
  <c r="K42" i="3" s="1"/>
  <c r="J39" i="3" s="1"/>
  <c r="F34" i="3"/>
  <c r="J30" i="3"/>
  <c r="I30" i="3"/>
  <c r="E30" i="3"/>
  <c r="D30" i="3"/>
  <c r="K26" i="3"/>
  <c r="F26" i="3"/>
  <c r="K25" i="3"/>
  <c r="F25" i="3"/>
  <c r="K24" i="3"/>
  <c r="F24" i="3"/>
  <c r="K23" i="3"/>
  <c r="F23" i="3"/>
  <c r="C23" i="3"/>
  <c r="C24" i="3" s="1"/>
  <c r="C25" i="3" s="1"/>
  <c r="C26" i="3" s="1"/>
  <c r="H22" i="3" s="1"/>
  <c r="H23" i="3" s="1"/>
  <c r="H24" i="3" s="1"/>
  <c r="H25" i="3" s="1"/>
  <c r="H26" i="3" s="1"/>
  <c r="C34" i="3" s="1"/>
  <c r="C35" i="3" s="1"/>
  <c r="C36" i="3" s="1"/>
  <c r="C37" i="3" s="1"/>
  <c r="C38" i="3" s="1"/>
  <c r="H34" i="3" s="1"/>
  <c r="H35" i="3" s="1"/>
  <c r="H36" i="3" s="1"/>
  <c r="H37" i="3" s="1"/>
  <c r="H38" i="3" s="1"/>
  <c r="K22" i="3"/>
  <c r="K30" i="3" s="1"/>
  <c r="J27" i="3" s="1"/>
  <c r="F22" i="3"/>
  <c r="F30" i="3" s="1"/>
  <c r="D18" i="3"/>
  <c r="D44" i="3" s="1"/>
  <c r="D44" i="1"/>
  <c r="F37" i="1"/>
  <c r="K26" i="1"/>
  <c r="K38" i="1"/>
  <c r="K37" i="1"/>
  <c r="K36" i="1"/>
  <c r="K35" i="1"/>
  <c r="K34" i="1"/>
  <c r="K25" i="1"/>
  <c r="K24" i="1"/>
  <c r="K23" i="1"/>
  <c r="K22" i="1"/>
  <c r="F38" i="1"/>
  <c r="F36" i="1"/>
  <c r="F35" i="1"/>
  <c r="F34" i="1"/>
  <c r="C23" i="1"/>
  <c r="C24" i="1" s="1"/>
  <c r="C25" i="1" s="1"/>
  <c r="C26" i="1" s="1"/>
  <c r="H22" i="1" s="1"/>
  <c r="H23" i="1" s="1"/>
  <c r="H24" i="1" s="1"/>
  <c r="H25" i="1" s="1"/>
  <c r="H26" i="1" s="1"/>
  <c r="C34" i="1" s="1"/>
  <c r="C35" i="1" s="1"/>
  <c r="C36" i="1" s="1"/>
  <c r="C37" i="1" s="1"/>
  <c r="C38" i="1" s="1"/>
  <c r="H34" i="1" s="1"/>
  <c r="H35" i="1" s="1"/>
  <c r="H36" i="1" s="1"/>
  <c r="H37" i="1" s="1"/>
  <c r="H38" i="1" s="1"/>
  <c r="D18" i="1"/>
  <c r="F23" i="1"/>
  <c r="F24" i="1"/>
  <c r="F25" i="1"/>
  <c r="F26" i="1"/>
  <c r="F22" i="1"/>
  <c r="J42" i="1"/>
  <c r="I42" i="1"/>
  <c r="J30" i="1"/>
  <c r="I30" i="1"/>
  <c r="E30" i="1"/>
  <c r="E42" i="1"/>
  <c r="D42" i="1"/>
  <c r="D30" i="1"/>
  <c r="D46" i="9" l="1"/>
  <c r="E27" i="9"/>
  <c r="D45" i="9" s="1"/>
  <c r="F30" i="8"/>
  <c r="E27" i="8" s="1"/>
  <c r="D45" i="8" s="1"/>
  <c r="K42" i="7"/>
  <c r="J39" i="7" s="1"/>
  <c r="E27" i="7"/>
  <c r="D46" i="6"/>
  <c r="E27" i="6"/>
  <c r="D45" i="6" s="1"/>
  <c r="K42" i="5"/>
  <c r="J39" i="5" s="1"/>
  <c r="K30" i="5"/>
  <c r="J27" i="5" s="1"/>
  <c r="F30" i="5"/>
  <c r="E27" i="5" s="1"/>
  <c r="E39" i="5"/>
  <c r="D46" i="4"/>
  <c r="E27" i="4"/>
  <c r="D45" i="4" s="1"/>
  <c r="D46" i="3"/>
  <c r="E27" i="3"/>
  <c r="D45" i="3" s="1"/>
  <c r="F42" i="1"/>
  <c r="E39" i="1" s="1"/>
  <c r="F30" i="1"/>
  <c r="K42" i="1"/>
  <c r="J39" i="1" s="1"/>
  <c r="K30" i="1"/>
  <c r="D46" i="8" l="1"/>
  <c r="D46" i="7"/>
  <c r="D45" i="7"/>
  <c r="D46" i="5"/>
  <c r="D45" i="5"/>
  <c r="J27" i="1"/>
  <c r="D46" i="1"/>
  <c r="E27" i="1"/>
  <c r="D45" i="1" l="1"/>
</calcChain>
</file>

<file path=xl/sharedStrings.xml><?xml version="1.0" encoding="utf-8"?>
<sst xmlns="http://schemas.openxmlformats.org/spreadsheetml/2006/main" count="903" uniqueCount="64">
  <si>
    <t>رۆژ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</si>
  <si>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</si>
  <si>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</si>
  <si>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</si>
  <si>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</si>
  <si>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</si>
  <si>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</si>
  <si>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پرۆژە</t>
  </si>
  <si>
    <t>پراکتیکى</t>
  </si>
  <si>
    <t>تیۆرى</t>
  </si>
  <si>
    <t>بەروار</t>
  </si>
  <si>
    <t>کۆى پراکتیکى و تیۆرى</t>
  </si>
  <si>
    <t>کاتژمێر</t>
  </si>
  <si>
    <t>لیستى وانە سەربارەکانى مانگى :</t>
  </si>
  <si>
    <t xml:space="preserve">بەش : </t>
  </si>
  <si>
    <t xml:space="preserve">ناو : </t>
  </si>
  <si>
    <t xml:space="preserve">نازناوى زانستى: </t>
  </si>
  <si>
    <t xml:space="preserve">نیسابى یاسایى: </t>
  </si>
  <si>
    <t>کەم کردنەوەى نیساب :</t>
  </si>
  <si>
    <t>نیسابى کردارى :</t>
  </si>
  <si>
    <t>بابەتەکان</t>
  </si>
  <si>
    <t>1-</t>
  </si>
  <si>
    <t>Subjects</t>
  </si>
  <si>
    <t>stage</t>
  </si>
  <si>
    <t>dept.</t>
  </si>
  <si>
    <t>کۆى کاتژمێرەکانى نیساب :</t>
  </si>
  <si>
    <t>کۆى کاتژمێرەکانى سەربار :</t>
  </si>
  <si>
    <t>ڕاگر</t>
  </si>
  <si>
    <t>مامۆستاى وانە</t>
  </si>
  <si>
    <t>سەرۆکى بەش</t>
  </si>
  <si>
    <t>سەرپەرشتى خوێندنى باڵا</t>
  </si>
  <si>
    <t>کۆى گشتى</t>
  </si>
  <si>
    <t>مامۆستاى ياريده‌ده‌ر</t>
  </si>
  <si>
    <t>پرۆفيسورى ياريده‌ده‌ر</t>
  </si>
  <si>
    <t>نازناوى زانستى</t>
  </si>
  <si>
    <t>پرۆفيسور</t>
  </si>
  <si>
    <t>مامۆستا</t>
  </si>
  <si>
    <t>1st</t>
  </si>
  <si>
    <t>2nd</t>
  </si>
  <si>
    <t>3rd</t>
  </si>
  <si>
    <t>4th</t>
  </si>
  <si>
    <t>month</t>
  </si>
  <si>
    <t>سه‌رچاوه‌كانى ئاو</t>
  </si>
  <si>
    <t xml:space="preserve">5- </t>
  </si>
  <si>
    <t>كات ژمێر</t>
  </si>
  <si>
    <r>
      <rPr>
        <sz val="11"/>
        <color theme="1"/>
        <rFont val="Ali_K_Alwand"/>
        <charset val="178"/>
      </rPr>
      <t>ث.ى.</t>
    </r>
    <r>
      <rPr>
        <sz val="11"/>
        <color theme="1"/>
        <rFont val="Calibri"/>
        <family val="2"/>
        <charset val="178"/>
        <scheme val="minor"/>
      </rPr>
      <t>د. جيهان محمد فتاح</t>
    </r>
  </si>
  <si>
    <t>Math iii</t>
  </si>
  <si>
    <t>math iii</t>
  </si>
  <si>
    <t>کـــــــۆى گــــــــــــــشتى:</t>
  </si>
  <si>
    <t>WR</t>
  </si>
  <si>
    <t>سەرکەوت حمەرحیم</t>
  </si>
  <si>
    <t>2- math III</t>
  </si>
  <si>
    <t>كاتژمێر</t>
  </si>
  <si>
    <t>سەرکەوت حمەرحیم محمد</t>
  </si>
  <si>
    <r>
      <rPr>
        <sz val="11"/>
        <color theme="1"/>
        <rFont val="Ali_K_Alwand"/>
        <charset val="178"/>
      </rPr>
      <t>ث.</t>
    </r>
    <r>
      <rPr>
        <sz val="11"/>
        <color theme="1"/>
        <rFont val="Calibri"/>
        <family val="2"/>
        <charset val="178"/>
        <scheme val="minor"/>
      </rPr>
      <t>د. نه‌ژاد احمد حسين</t>
    </r>
  </si>
  <si>
    <t>Res. Plan.</t>
  </si>
  <si>
    <t xml:space="preserve">4- </t>
  </si>
  <si>
    <t>3- Res. Planning</t>
  </si>
  <si>
    <t>Intro to GIS</t>
  </si>
  <si>
    <t>Engineering Project</t>
  </si>
  <si>
    <t>Student Internship</t>
  </si>
  <si>
    <t>3- Intro to GIS</t>
  </si>
  <si>
    <t>4- Eng. Project</t>
  </si>
  <si>
    <t>یەک کاتژمێر بۆ ئینتێرنشیپ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</si>
</sst>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m/d;@"/>
  </numFmts>
  <fonts count="1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li_K_Alwand"/>
      <charset val="178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1" xfId="0" applyBorder="1"/>
    <xf numFmtId="0" fontId="2" fillId="0" borderId="13" xfId="0" applyFont="1" applyBorder="1"/>
    <xf numFmtId="0" fontId="0" fillId="0" borderId="14" xfId="0" applyBorder="1"/>
    <xf numFmtId="0" fontId="2" fillId="0" borderId="16" xfId="0" applyFont="1" applyBorder="1"/>
    <xf numFmtId="0" fontId="0" fillId="0" borderId="18" xfId="0" applyBorder="1"/>
    <xf numFmtId="0" fontId="2" fillId="0" borderId="20" xfId="0" applyFont="1" applyBorder="1"/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20" fontId="6" fillId="0" borderId="19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4" fillId="3" borderId="10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33" xfId="0" applyFont="1" applyBorder="1"/>
    <xf numFmtId="0" fontId="2" fillId="0" borderId="12" xfId="0" applyFont="1" applyBorder="1"/>
    <xf numFmtId="165" fontId="0" fillId="0" borderId="1" xfId="0" applyNumberFormat="1" applyBorder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4" fillId="0" borderId="37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0" fillId="0" borderId="2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/>
    <xf numFmtId="0" fontId="2" fillId="0" borderId="3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E8C2665-1C19-48FE-A3AA-17784851AB05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83747644-39B5-4A51-BF06-C6E77F6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121D50E-8E71-4C1C-A0FF-16F9E4C60BD5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80F273B0-2954-4055-8C59-BC4EF868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ADC6500-59D6-4521-B87F-189ECD1A3D6C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BED4FECB-7C3F-46DA-A749-47A2BBAE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434CF94-8F1C-468A-8D30-EADA37DC5F66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6CDD3BC9-3DE9-4F5A-B1E1-F085A42D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2B7B7BE-DFE8-46EE-ACCE-908818F8DA15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355C123B-CAF9-4E5F-B535-A3638DF2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0E73576-C3A9-4CFD-A593-02DC12BCB03C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09735E3F-9995-4654-94FF-42FCF8A2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9989815272" y="102788"/>
          <a:ext cx="676275" cy="37089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4" name="Picture 11" descr="http://www.su.edu.krd/images/logo_e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30001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29E2066-F6C2-4EB1-ADF8-65BCAF0008B5}"/>
            </a:ext>
          </a:extLst>
        </xdr:cNvPr>
        <xdr:cNvCxnSpPr/>
      </xdr:nvCxnSpPr>
      <xdr:spPr>
        <a:xfrm flipH="1">
          <a:off x="9985314675" y="104775"/>
          <a:ext cx="676275" cy="36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12</xdr:row>
      <xdr:rowOff>42333</xdr:rowOff>
    </xdr:from>
    <xdr:to>
      <xdr:col>6</xdr:col>
      <xdr:colOff>342900</xdr:colOff>
      <xdr:row>17</xdr:row>
      <xdr:rowOff>134761</xdr:rowOff>
    </xdr:to>
    <xdr:pic>
      <xdr:nvPicPr>
        <xdr:cNvPr id="3" name="Picture 11" descr="http://www.su.edu.krd/images/logo_en.png">
          <a:extLst>
            <a:ext uri="{FF2B5EF4-FFF2-40B4-BE49-F238E27FC236}">
              <a16:creationId xmlns:a16="http://schemas.microsoft.com/office/drawing/2014/main" id="{0D6DA349-D0D2-4C76-B150-BB38819C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9982885800" y="2137833"/>
          <a:ext cx="952499" cy="1044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BB81-0028-43A8-825C-8BAAF808CB4B}">
  <dimension ref="A1:K50"/>
  <sheetViews>
    <sheetView rightToLeft="1" tabSelected="1" view="pageBreakPreview" zoomScale="139" zoomScaleNormal="100" zoomScaleSheetLayoutView="139" workbookViewId="0">
      <selection activeCell="C23" sqref="C23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1" t="s">
        <v>58</v>
      </c>
      <c r="D5" s="72"/>
      <c r="E5" s="71" t="s">
        <v>47</v>
      </c>
      <c r="F5" s="72"/>
      <c r="G5" s="71" t="s">
        <v>58</v>
      </c>
      <c r="H5" s="72"/>
      <c r="I5" s="1"/>
      <c r="J5" s="12"/>
    </row>
    <row r="6" spans="1:11" x14ac:dyDescent="0.25">
      <c r="B6" s="60" t="s">
        <v>3</v>
      </c>
      <c r="C6" s="71" t="s">
        <v>58</v>
      </c>
      <c r="D6" s="72"/>
      <c r="E6" s="71" t="s">
        <v>58</v>
      </c>
      <c r="F6" s="72"/>
      <c r="G6" s="1"/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1" t="s">
        <v>60</v>
      </c>
      <c r="F7" s="73"/>
      <c r="G7" s="72"/>
      <c r="H7" s="1"/>
      <c r="I7" s="1"/>
      <c r="J7" s="12"/>
    </row>
    <row r="8" spans="1:11" ht="15" customHeight="1" x14ac:dyDescent="0.25">
      <c r="B8" s="60" t="s">
        <v>5</v>
      </c>
      <c r="C8" s="93"/>
      <c r="D8" s="93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94" t="s">
        <v>59</v>
      </c>
      <c r="D9" s="95"/>
      <c r="E9" s="95"/>
      <c r="F9" s="96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5</v>
      </c>
      <c r="I11" s="27">
        <v>2023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1</v>
      </c>
      <c r="E16" s="2" t="s">
        <v>44</v>
      </c>
      <c r="H16" s="54"/>
      <c r="I16" s="1" t="s">
        <v>38</v>
      </c>
      <c r="J16" s="62" t="s">
        <v>61</v>
      </c>
      <c r="K16" s="63"/>
    </row>
    <row r="17" spans="2:11" x14ac:dyDescent="0.25">
      <c r="B17" s="97" t="s">
        <v>63</v>
      </c>
      <c r="C17" s="97"/>
      <c r="D17" s="97"/>
      <c r="E17" s="97"/>
      <c r="H17" s="54"/>
      <c r="I17" s="1" t="s">
        <v>40</v>
      </c>
      <c r="J17" s="62" t="s">
        <v>62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11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45039</v>
      </c>
      <c r="D22" s="4">
        <v>7</v>
      </c>
      <c r="E22" s="4"/>
      <c r="F22" s="38">
        <f>E22+D22</f>
        <v>7</v>
      </c>
      <c r="G22" s="8" t="s">
        <v>2</v>
      </c>
      <c r="H22" s="57">
        <f>C26+3</f>
        <v>45046</v>
      </c>
      <c r="I22" s="4">
        <v>7</v>
      </c>
      <c r="J22" s="4"/>
      <c r="K22" s="38">
        <f>J22+I22</f>
        <v>7</v>
      </c>
    </row>
    <row r="23" spans="2:11" x14ac:dyDescent="0.25">
      <c r="B23" s="8" t="s">
        <v>3</v>
      </c>
      <c r="C23" s="57">
        <f>C22+1</f>
        <v>45040</v>
      </c>
      <c r="D23" s="4">
        <v>0</v>
      </c>
      <c r="E23" s="4">
        <v>4</v>
      </c>
      <c r="F23" s="38">
        <f>E23+D23</f>
        <v>4</v>
      </c>
      <c r="G23" s="8" t="s">
        <v>3</v>
      </c>
      <c r="H23" s="57">
        <f>H22+1</f>
        <v>45047</v>
      </c>
      <c r="I23" s="4">
        <v>0</v>
      </c>
      <c r="J23" s="4">
        <v>4</v>
      </c>
      <c r="K23" s="38">
        <f t="shared" ref="K23:K26" si="0">J23+I23</f>
        <v>4</v>
      </c>
    </row>
    <row r="24" spans="2:11" x14ac:dyDescent="0.25">
      <c r="B24" s="8" t="s">
        <v>4</v>
      </c>
      <c r="C24" s="57">
        <f t="shared" ref="C24:C26" si="1">C23+1</f>
        <v>45041</v>
      </c>
      <c r="D24" s="4">
        <v>3</v>
      </c>
      <c r="E24" s="4"/>
      <c r="F24" s="38">
        <f t="shared" ref="F24:F27" si="2">E24+D24</f>
        <v>3</v>
      </c>
      <c r="G24" s="8" t="s">
        <v>4</v>
      </c>
      <c r="H24" s="57">
        <f t="shared" ref="H24:H26" si="3">H23+1</f>
        <v>45048</v>
      </c>
      <c r="I24" s="4">
        <v>3</v>
      </c>
      <c r="J24" s="4"/>
      <c r="K24" s="38">
        <f t="shared" si="0"/>
        <v>3</v>
      </c>
    </row>
    <row r="25" spans="2:11" ht="16.5" customHeight="1" x14ac:dyDescent="0.25">
      <c r="B25" s="8" t="s">
        <v>5</v>
      </c>
      <c r="C25" s="57">
        <f t="shared" si="1"/>
        <v>45042</v>
      </c>
      <c r="D25" s="4">
        <v>0</v>
      </c>
      <c r="E25" s="4"/>
      <c r="F25" s="38">
        <f t="shared" si="2"/>
        <v>0</v>
      </c>
      <c r="G25" s="8" t="s">
        <v>5</v>
      </c>
      <c r="H25" s="57">
        <f t="shared" si="3"/>
        <v>45049</v>
      </c>
      <c r="I25" s="4">
        <v>0</v>
      </c>
      <c r="J25" s="4"/>
      <c r="K25" s="38">
        <f t="shared" si="0"/>
        <v>0</v>
      </c>
    </row>
    <row r="26" spans="2:11" ht="15.75" thickBot="1" x14ac:dyDescent="0.3">
      <c r="B26" s="8" t="s">
        <v>6</v>
      </c>
      <c r="C26" s="57">
        <f t="shared" si="1"/>
        <v>45043</v>
      </c>
      <c r="D26" s="4">
        <v>2</v>
      </c>
      <c r="E26" s="40"/>
      <c r="F26" s="38">
        <f t="shared" si="2"/>
        <v>2</v>
      </c>
      <c r="G26" s="8" t="s">
        <v>6</v>
      </c>
      <c r="H26" s="57">
        <f t="shared" si="3"/>
        <v>45050</v>
      </c>
      <c r="I26" s="4">
        <v>2</v>
      </c>
      <c r="J26" s="40"/>
      <c r="K26" s="38">
        <f t="shared" si="0"/>
        <v>2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5</v>
      </c>
      <c r="F27" s="89"/>
      <c r="G27" s="41" t="s">
        <v>7</v>
      </c>
      <c r="H27" s="3"/>
      <c r="I27" s="49"/>
      <c r="J27" s="88">
        <f>IF(K30-D18&gt;0,K30-D18,0)</f>
        <v>5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12</v>
      </c>
      <c r="E30" s="10">
        <f>SUM(E21:E26)</f>
        <v>4</v>
      </c>
      <c r="F30" s="11">
        <f>SUM(F21:F26)</f>
        <v>16</v>
      </c>
      <c r="G30" s="42" t="s">
        <v>31</v>
      </c>
      <c r="H30" s="9"/>
      <c r="I30" s="10">
        <f>SUM(I21:I28)</f>
        <v>12</v>
      </c>
      <c r="J30" s="10">
        <f>SUM(J21:J26)</f>
        <v>4</v>
      </c>
      <c r="K30" s="11">
        <f>SUM(K21:K28)</f>
        <v>16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45053</v>
      </c>
      <c r="D34" s="4">
        <v>7</v>
      </c>
      <c r="E34" s="4"/>
      <c r="F34" s="38">
        <f>E34+D34</f>
        <v>7</v>
      </c>
      <c r="G34" s="8" t="s">
        <v>2</v>
      </c>
      <c r="H34" s="57">
        <f>C38+3</f>
        <v>45060</v>
      </c>
      <c r="I34" s="4">
        <v>7</v>
      </c>
      <c r="J34" s="4"/>
      <c r="K34" s="38">
        <f>J34+I34</f>
        <v>7</v>
      </c>
    </row>
    <row r="35" spans="2:11" x14ac:dyDescent="0.25">
      <c r="B35" s="8" t="s">
        <v>3</v>
      </c>
      <c r="C35" s="57">
        <f>C34+1</f>
        <v>45054</v>
      </c>
      <c r="D35" s="4">
        <v>0</v>
      </c>
      <c r="E35" s="4">
        <v>4</v>
      </c>
      <c r="F35" s="38">
        <f t="shared" ref="F35:F38" si="4">E35+D35</f>
        <v>4</v>
      </c>
      <c r="G35" s="8" t="s">
        <v>3</v>
      </c>
      <c r="H35" s="57">
        <f>H34+1</f>
        <v>45061</v>
      </c>
      <c r="I35" s="4">
        <v>0</v>
      </c>
      <c r="J35" s="4">
        <v>4</v>
      </c>
      <c r="K35" s="38">
        <f t="shared" ref="K35:K38" si="5">J35+I35</f>
        <v>4</v>
      </c>
    </row>
    <row r="36" spans="2:11" x14ac:dyDescent="0.25">
      <c r="B36" s="8" t="s">
        <v>4</v>
      </c>
      <c r="C36" s="57">
        <f t="shared" ref="C36:C38" si="6">C35+1</f>
        <v>45055</v>
      </c>
      <c r="D36" s="4">
        <v>3</v>
      </c>
      <c r="E36" s="4"/>
      <c r="F36" s="38">
        <f t="shared" si="4"/>
        <v>3</v>
      </c>
      <c r="G36" s="8" t="s">
        <v>4</v>
      </c>
      <c r="H36" s="57">
        <f t="shared" ref="H36:H38" si="7">H35+1</f>
        <v>45062</v>
      </c>
      <c r="I36" s="4">
        <v>3</v>
      </c>
      <c r="J36" s="4"/>
      <c r="K36" s="38">
        <f t="shared" si="5"/>
        <v>3</v>
      </c>
    </row>
    <row r="37" spans="2:11" ht="15" customHeight="1" x14ac:dyDescent="0.25">
      <c r="B37" s="8" t="s">
        <v>5</v>
      </c>
      <c r="C37" s="57">
        <f t="shared" si="6"/>
        <v>45056</v>
      </c>
      <c r="D37" s="4">
        <v>0</v>
      </c>
      <c r="E37" s="4"/>
      <c r="F37" s="38">
        <f>D37</f>
        <v>0</v>
      </c>
      <c r="G37" s="8" t="s">
        <v>5</v>
      </c>
      <c r="H37" s="57">
        <f t="shared" si="7"/>
        <v>45063</v>
      </c>
      <c r="I37" s="4">
        <v>0</v>
      </c>
      <c r="J37" s="4"/>
      <c r="K37" s="38">
        <f t="shared" si="5"/>
        <v>0</v>
      </c>
    </row>
    <row r="38" spans="2:11" ht="15.75" thickBot="1" x14ac:dyDescent="0.3">
      <c r="B38" s="8" t="s">
        <v>6</v>
      </c>
      <c r="C38" s="57">
        <f t="shared" si="6"/>
        <v>45057</v>
      </c>
      <c r="D38" s="4">
        <v>2</v>
      </c>
      <c r="E38" s="40"/>
      <c r="F38" s="38">
        <f t="shared" si="4"/>
        <v>2</v>
      </c>
      <c r="G38" s="8" t="s">
        <v>6</v>
      </c>
      <c r="H38" s="57">
        <f t="shared" si="7"/>
        <v>45064</v>
      </c>
      <c r="I38" s="4">
        <v>2</v>
      </c>
      <c r="J38" s="40"/>
      <c r="K38" s="38">
        <f t="shared" si="5"/>
        <v>2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5</v>
      </c>
      <c r="F39" s="89"/>
      <c r="G39" s="41" t="s">
        <v>7</v>
      </c>
      <c r="H39" s="3"/>
      <c r="I39" s="49"/>
      <c r="J39" s="88">
        <f>IF(K42-D18&gt;0,K42-D18,0)</f>
        <v>5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12</v>
      </c>
      <c r="E42" s="10">
        <f>SUM(E33:E38)</f>
        <v>4</v>
      </c>
      <c r="F42" s="11">
        <f>SUM(F33:F38)</f>
        <v>16</v>
      </c>
      <c r="G42" s="42" t="s">
        <v>31</v>
      </c>
      <c r="H42" s="9"/>
      <c r="I42" s="10">
        <f>SUM(I33:I40)</f>
        <v>12</v>
      </c>
      <c r="J42" s="10">
        <f>SUM(J33:J38)</f>
        <v>4</v>
      </c>
      <c r="K42" s="11">
        <f>SUM(K33:K40)</f>
        <v>16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44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20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64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9">
    <mergeCell ref="B46:C46"/>
    <mergeCell ref="C48:D48"/>
    <mergeCell ref="B49:E49"/>
    <mergeCell ref="F49:H49"/>
    <mergeCell ref="I49:K49"/>
    <mergeCell ref="E39:F40"/>
    <mergeCell ref="J39:K40"/>
    <mergeCell ref="B40:B41"/>
    <mergeCell ref="G40:G41"/>
    <mergeCell ref="B44:C44"/>
    <mergeCell ref="B45:C45"/>
    <mergeCell ref="B17:E17"/>
    <mergeCell ref="J17:K17"/>
    <mergeCell ref="B18:C18"/>
    <mergeCell ref="J18:K18"/>
    <mergeCell ref="E27:F28"/>
    <mergeCell ref="J27:K28"/>
    <mergeCell ref="B28:B29"/>
    <mergeCell ref="G28:G29"/>
    <mergeCell ref="B14:C14"/>
    <mergeCell ref="D14:E14"/>
    <mergeCell ref="J14:K14"/>
    <mergeCell ref="B15:C15"/>
    <mergeCell ref="J15:K15"/>
    <mergeCell ref="B16:C16"/>
    <mergeCell ref="J16:K16"/>
    <mergeCell ref="C9:F9"/>
    <mergeCell ref="E11:G11"/>
    <mergeCell ref="C12:D12"/>
    <mergeCell ref="I12:J12"/>
    <mergeCell ref="C13:E13"/>
    <mergeCell ref="J13:K13"/>
    <mergeCell ref="C5:D5"/>
    <mergeCell ref="E5:F5"/>
    <mergeCell ref="G5:H5"/>
    <mergeCell ref="C6:D6"/>
    <mergeCell ref="E6:F6"/>
    <mergeCell ref="C7:D7"/>
    <mergeCell ref="E7:G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CFFC19-306B-4024-B9DD-B7B3C75CE495}">
          <x14:formula1>
            <xm:f>Sheet2!$M$3</xm:f>
          </x14:formula1>
          <xm:sqref>C12:D12</xm:sqref>
        </x14:dataValidation>
        <x14:dataValidation type="list" allowBlank="1" showInputMessage="1" showErrorMessage="1" xr:uid="{805169B2-CFDA-4C7A-BB07-A53404F4FBE9}">
          <x14:formula1>
            <xm:f>Sheet2!$K$3:$K$14</xm:f>
          </x14:formula1>
          <xm:sqref>H11</xm:sqref>
        </x14:dataValidation>
        <x14:dataValidation type="list" allowBlank="1" showInputMessage="1" showErrorMessage="1" xr:uid="{0844E4C8-E4B1-4CC9-862B-145C9F332E94}">
          <x14:formula1>
            <xm:f>Sheet2!$D$3:$D$6</xm:f>
          </x14:formula1>
          <xm:sqref>I14:I18</xm:sqref>
        </x14:dataValidation>
        <x14:dataValidation type="list" allowBlank="1" showInputMessage="1" showErrorMessage="1" xr:uid="{77810C48-5706-4606-B79A-37F863C14C62}">
          <x14:formula1>
            <xm:f>Sheet2!$B$3:$B$6</xm:f>
          </x14:formula1>
          <xm:sqref>D14:E14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B5A28-9C54-46F1-A51E-08910CF3F108}">
  <dimension ref="A1:K50"/>
  <sheetViews>
    <sheetView rightToLeft="1" view="pageBreakPreview" topLeftCell="A22" zoomScale="139" zoomScaleNormal="100" zoomScaleSheetLayoutView="139" workbookViewId="0">
      <selection activeCell="E24" sqref="E24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1" t="s">
        <v>58</v>
      </c>
      <c r="D5" s="72"/>
      <c r="E5" s="71" t="s">
        <v>47</v>
      </c>
      <c r="F5" s="72"/>
      <c r="G5" s="71" t="s">
        <v>58</v>
      </c>
      <c r="H5" s="72"/>
      <c r="I5" s="1"/>
      <c r="J5" s="12"/>
    </row>
    <row r="6" spans="1:11" x14ac:dyDescent="0.25">
      <c r="B6" s="60" t="s">
        <v>3</v>
      </c>
      <c r="C6" s="71" t="s">
        <v>58</v>
      </c>
      <c r="D6" s="72"/>
      <c r="E6" s="71" t="s">
        <v>58</v>
      </c>
      <c r="F6" s="72"/>
      <c r="G6" s="1"/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1" t="s">
        <v>60</v>
      </c>
      <c r="F7" s="73"/>
      <c r="G7" s="72"/>
      <c r="H7" s="1"/>
      <c r="I7" s="1"/>
      <c r="J7" s="12"/>
    </row>
    <row r="8" spans="1:11" ht="15" customHeight="1" x14ac:dyDescent="0.25">
      <c r="B8" s="60" t="s">
        <v>5</v>
      </c>
      <c r="C8" s="93"/>
      <c r="D8" s="93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94" t="s">
        <v>59</v>
      </c>
      <c r="D9" s="95"/>
      <c r="E9" s="95"/>
      <c r="F9" s="96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4</v>
      </c>
      <c r="I11" s="27">
        <v>2023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1</v>
      </c>
      <c r="E16" s="2" t="s">
        <v>44</v>
      </c>
      <c r="H16" s="54"/>
      <c r="I16" s="1" t="s">
        <v>38</v>
      </c>
      <c r="J16" s="62" t="s">
        <v>61</v>
      </c>
      <c r="K16" s="63"/>
    </row>
    <row r="17" spans="2:11" x14ac:dyDescent="0.25">
      <c r="B17" s="97" t="s">
        <v>63</v>
      </c>
      <c r="C17" s="97"/>
      <c r="D17" s="97"/>
      <c r="E17" s="97"/>
      <c r="H17" s="54"/>
      <c r="I17" s="1" t="s">
        <v>40</v>
      </c>
      <c r="J17" s="62" t="s">
        <v>62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11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45011</v>
      </c>
      <c r="D22" s="4">
        <v>0</v>
      </c>
      <c r="E22" s="4"/>
      <c r="F22" s="38">
        <f>E22+D22</f>
        <v>0</v>
      </c>
      <c r="G22" s="8" t="s">
        <v>2</v>
      </c>
      <c r="H22" s="57">
        <f>C26+3</f>
        <v>45018</v>
      </c>
      <c r="I22" s="4">
        <v>7</v>
      </c>
      <c r="J22" s="4"/>
      <c r="K22" s="38">
        <f>J22+I22</f>
        <v>7</v>
      </c>
    </row>
    <row r="23" spans="2:11" x14ac:dyDescent="0.25">
      <c r="B23" s="8" t="s">
        <v>3</v>
      </c>
      <c r="C23" s="57">
        <f>C22+1</f>
        <v>45012</v>
      </c>
      <c r="D23" s="4">
        <v>0</v>
      </c>
      <c r="E23" s="4">
        <v>0</v>
      </c>
      <c r="F23" s="38">
        <f>E23+D23</f>
        <v>0</v>
      </c>
      <c r="G23" s="8" t="s">
        <v>3</v>
      </c>
      <c r="H23" s="57">
        <f>H22+1</f>
        <v>45019</v>
      </c>
      <c r="I23" s="4">
        <v>0</v>
      </c>
      <c r="J23" s="4">
        <v>4</v>
      </c>
      <c r="K23" s="38">
        <f t="shared" ref="K23:K26" si="0">J23+I23</f>
        <v>4</v>
      </c>
    </row>
    <row r="24" spans="2:11" x14ac:dyDescent="0.25">
      <c r="B24" s="8" t="s">
        <v>4</v>
      </c>
      <c r="C24" s="57">
        <f t="shared" ref="C24:C26" si="1">C23+1</f>
        <v>45013</v>
      </c>
      <c r="D24" s="4">
        <v>0</v>
      </c>
      <c r="E24" s="4"/>
      <c r="F24" s="38">
        <f t="shared" ref="F24:F27" si="2">E24+D24</f>
        <v>0</v>
      </c>
      <c r="G24" s="8" t="s">
        <v>4</v>
      </c>
      <c r="H24" s="57">
        <f t="shared" ref="H24:H26" si="3">H23+1</f>
        <v>45020</v>
      </c>
      <c r="I24" s="4">
        <v>3</v>
      </c>
      <c r="J24" s="4"/>
      <c r="K24" s="38">
        <f t="shared" si="0"/>
        <v>3</v>
      </c>
    </row>
    <row r="25" spans="2:11" ht="16.5" customHeight="1" x14ac:dyDescent="0.25">
      <c r="B25" s="8" t="s">
        <v>5</v>
      </c>
      <c r="C25" s="57">
        <f t="shared" si="1"/>
        <v>45014</v>
      </c>
      <c r="D25" s="4">
        <v>0</v>
      </c>
      <c r="E25" s="4"/>
      <c r="F25" s="38">
        <f t="shared" si="2"/>
        <v>0</v>
      </c>
      <c r="G25" s="8" t="s">
        <v>5</v>
      </c>
      <c r="H25" s="57">
        <f t="shared" si="3"/>
        <v>45021</v>
      </c>
      <c r="I25" s="4">
        <v>0</v>
      </c>
      <c r="J25" s="4"/>
      <c r="K25" s="38">
        <f t="shared" si="0"/>
        <v>0</v>
      </c>
    </row>
    <row r="26" spans="2:11" ht="15.75" thickBot="1" x14ac:dyDescent="0.3">
      <c r="B26" s="8" t="s">
        <v>6</v>
      </c>
      <c r="C26" s="57">
        <f t="shared" si="1"/>
        <v>45015</v>
      </c>
      <c r="D26" s="4">
        <v>0</v>
      </c>
      <c r="E26" s="40"/>
      <c r="F26" s="38">
        <f t="shared" si="2"/>
        <v>0</v>
      </c>
      <c r="G26" s="8" t="s">
        <v>6</v>
      </c>
      <c r="H26" s="57">
        <f t="shared" si="3"/>
        <v>45022</v>
      </c>
      <c r="I26" s="4">
        <v>2</v>
      </c>
      <c r="J26" s="40"/>
      <c r="K26" s="38">
        <f t="shared" si="0"/>
        <v>2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0</v>
      </c>
      <c r="F27" s="89"/>
      <c r="G27" s="41" t="s">
        <v>7</v>
      </c>
      <c r="H27" s="3"/>
      <c r="I27" s="49"/>
      <c r="J27" s="88">
        <f>IF(K30-D18&gt;0,K30-D18,0)</f>
        <v>5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0</v>
      </c>
      <c r="E30" s="10">
        <f>SUM(E21:E26)</f>
        <v>0</v>
      </c>
      <c r="F30" s="11">
        <f>SUM(F21:F26)</f>
        <v>0</v>
      </c>
      <c r="G30" s="42" t="s">
        <v>31</v>
      </c>
      <c r="H30" s="9"/>
      <c r="I30" s="10">
        <f>SUM(I21:I28)</f>
        <v>12</v>
      </c>
      <c r="J30" s="10">
        <f>SUM(J21:J26)</f>
        <v>4</v>
      </c>
      <c r="K30" s="11">
        <f>SUM(K21:K28)</f>
        <v>16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45025</v>
      </c>
      <c r="D34" s="4">
        <v>7</v>
      </c>
      <c r="E34" s="4"/>
      <c r="F34" s="38">
        <f>E34+D34</f>
        <v>7</v>
      </c>
      <c r="G34" s="8" t="s">
        <v>2</v>
      </c>
      <c r="H34" s="57">
        <f>C38+3</f>
        <v>45032</v>
      </c>
      <c r="I34" s="4">
        <v>7</v>
      </c>
      <c r="J34" s="4"/>
      <c r="K34" s="38">
        <f>J34+I34</f>
        <v>7</v>
      </c>
    </row>
    <row r="35" spans="2:11" x14ac:dyDescent="0.25">
      <c r="B35" s="8" t="s">
        <v>3</v>
      </c>
      <c r="C35" s="57">
        <f>C34+1</f>
        <v>45026</v>
      </c>
      <c r="D35" s="4">
        <v>0</v>
      </c>
      <c r="E35" s="4">
        <v>4</v>
      </c>
      <c r="F35" s="38">
        <f t="shared" ref="F35:F38" si="4">E35+D35</f>
        <v>4</v>
      </c>
      <c r="G35" s="8" t="s">
        <v>3</v>
      </c>
      <c r="H35" s="57">
        <f>H34+1</f>
        <v>45033</v>
      </c>
      <c r="I35" s="4">
        <v>0</v>
      </c>
      <c r="J35" s="4">
        <v>4</v>
      </c>
      <c r="K35" s="38">
        <f t="shared" ref="K35:K38" si="5">J35+I35</f>
        <v>4</v>
      </c>
    </row>
    <row r="36" spans="2:11" x14ac:dyDescent="0.25">
      <c r="B36" s="8" t="s">
        <v>4</v>
      </c>
      <c r="C36" s="57">
        <f t="shared" ref="C36:C38" si="6">C35+1</f>
        <v>45027</v>
      </c>
      <c r="D36" s="4">
        <v>3</v>
      </c>
      <c r="E36" s="4"/>
      <c r="F36" s="38">
        <f t="shared" si="4"/>
        <v>3</v>
      </c>
      <c r="G36" s="8" t="s">
        <v>4</v>
      </c>
      <c r="H36" s="57">
        <f t="shared" ref="H36:H38" si="7">H35+1</f>
        <v>45034</v>
      </c>
      <c r="I36" s="4">
        <v>3</v>
      </c>
      <c r="J36" s="4"/>
      <c r="K36" s="38">
        <f t="shared" si="5"/>
        <v>3</v>
      </c>
    </row>
    <row r="37" spans="2:11" ht="15" customHeight="1" x14ac:dyDescent="0.25">
      <c r="B37" s="8" t="s">
        <v>5</v>
      </c>
      <c r="C37" s="57">
        <f t="shared" si="6"/>
        <v>45028</v>
      </c>
      <c r="D37" s="4">
        <v>0</v>
      </c>
      <c r="E37" s="4"/>
      <c r="F37" s="38">
        <f>D37</f>
        <v>0</v>
      </c>
      <c r="G37" s="8" t="s">
        <v>5</v>
      </c>
      <c r="H37" s="57">
        <f t="shared" si="7"/>
        <v>45035</v>
      </c>
      <c r="I37" s="4">
        <v>0</v>
      </c>
      <c r="J37" s="4"/>
      <c r="K37" s="38">
        <f t="shared" si="5"/>
        <v>0</v>
      </c>
    </row>
    <row r="38" spans="2:11" ht="15.75" thickBot="1" x14ac:dyDescent="0.3">
      <c r="B38" s="8" t="s">
        <v>6</v>
      </c>
      <c r="C38" s="57">
        <f t="shared" si="6"/>
        <v>45029</v>
      </c>
      <c r="D38" s="4">
        <v>2</v>
      </c>
      <c r="E38" s="40"/>
      <c r="F38" s="38">
        <f t="shared" si="4"/>
        <v>2</v>
      </c>
      <c r="G38" s="8" t="s">
        <v>6</v>
      </c>
      <c r="H38" s="57">
        <f t="shared" si="7"/>
        <v>45036</v>
      </c>
      <c r="I38" s="4">
        <v>2</v>
      </c>
      <c r="J38" s="40"/>
      <c r="K38" s="38">
        <f t="shared" si="5"/>
        <v>2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5</v>
      </c>
      <c r="F39" s="89"/>
      <c r="G39" s="41" t="s">
        <v>7</v>
      </c>
      <c r="H39" s="3"/>
      <c r="I39" s="49"/>
      <c r="J39" s="88">
        <f>IF(K42-D18&gt;0,K42-D18,0)</f>
        <v>5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12</v>
      </c>
      <c r="E42" s="10">
        <f>SUM(E33:E38)</f>
        <v>4</v>
      </c>
      <c r="F42" s="11">
        <f>SUM(F33:F38)</f>
        <v>16</v>
      </c>
      <c r="G42" s="42" t="s">
        <v>31</v>
      </c>
      <c r="H42" s="9"/>
      <c r="I42" s="10">
        <f>SUM(I33:I40)</f>
        <v>12</v>
      </c>
      <c r="J42" s="10">
        <f>SUM(J33:J38)</f>
        <v>4</v>
      </c>
      <c r="K42" s="11">
        <f>SUM(K33:K40)</f>
        <v>16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44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15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48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9">
    <mergeCell ref="B46:C46"/>
    <mergeCell ref="C48:D48"/>
    <mergeCell ref="B49:E49"/>
    <mergeCell ref="F49:H49"/>
    <mergeCell ref="I49:K49"/>
    <mergeCell ref="E39:F40"/>
    <mergeCell ref="J39:K40"/>
    <mergeCell ref="B40:B41"/>
    <mergeCell ref="G40:G41"/>
    <mergeCell ref="B44:C44"/>
    <mergeCell ref="B45:C45"/>
    <mergeCell ref="B17:E17"/>
    <mergeCell ref="J17:K17"/>
    <mergeCell ref="B18:C18"/>
    <mergeCell ref="J18:K18"/>
    <mergeCell ref="E27:F28"/>
    <mergeCell ref="J27:K28"/>
    <mergeCell ref="B28:B29"/>
    <mergeCell ref="G28:G29"/>
    <mergeCell ref="B14:C14"/>
    <mergeCell ref="D14:E14"/>
    <mergeCell ref="J14:K14"/>
    <mergeCell ref="B15:C15"/>
    <mergeCell ref="J15:K15"/>
    <mergeCell ref="B16:C16"/>
    <mergeCell ref="J16:K16"/>
    <mergeCell ref="C9:F9"/>
    <mergeCell ref="E11:G11"/>
    <mergeCell ref="C12:D12"/>
    <mergeCell ref="I12:J12"/>
    <mergeCell ref="C13:E13"/>
    <mergeCell ref="J13:K13"/>
    <mergeCell ref="C5:D5"/>
    <mergeCell ref="E5:F5"/>
    <mergeCell ref="G5:H5"/>
    <mergeCell ref="C6:D6"/>
    <mergeCell ref="E6:F6"/>
    <mergeCell ref="C7:D7"/>
    <mergeCell ref="E7:G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BA53B4-FB41-485D-A9AA-64BDAD8F3FA6}">
          <x14:formula1>
            <xm:f>Sheet2!$M$3</xm:f>
          </x14:formula1>
          <xm:sqref>C12:D12</xm:sqref>
        </x14:dataValidation>
        <x14:dataValidation type="list" allowBlank="1" showInputMessage="1" showErrorMessage="1" xr:uid="{C41212CA-62A4-444F-9F93-9DCAEF20A8FB}">
          <x14:formula1>
            <xm:f>Sheet2!$K$3:$K$14</xm:f>
          </x14:formula1>
          <xm:sqref>H11</xm:sqref>
        </x14:dataValidation>
        <x14:dataValidation type="list" allowBlank="1" showInputMessage="1" showErrorMessage="1" xr:uid="{794BEA60-A773-4AC8-8331-2B601D8D99F1}">
          <x14:formula1>
            <xm:f>Sheet2!$D$3:$D$6</xm:f>
          </x14:formula1>
          <xm:sqref>I14:I18</xm:sqref>
        </x14:dataValidation>
        <x14:dataValidation type="list" allowBlank="1" showInputMessage="1" showErrorMessage="1" xr:uid="{86614380-BF7A-4183-AC4E-E85974BDF2C0}">
          <x14:formula1>
            <xm:f>Sheet2!$B$3:$B$6</xm:f>
          </x14:formula1>
          <xm:sqref>D14:E14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D5E1-391C-4B73-8C30-A8E7E29302D0}">
  <dimension ref="A1:K50"/>
  <sheetViews>
    <sheetView rightToLeft="1" view="pageBreakPreview" topLeftCell="A28" zoomScale="139" zoomScaleNormal="100" zoomScaleSheetLayoutView="139" workbookViewId="0">
      <selection activeCell="H11" sqref="H11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1" t="s">
        <v>58</v>
      </c>
      <c r="D5" s="72"/>
      <c r="E5" s="71" t="s">
        <v>47</v>
      </c>
      <c r="F5" s="72"/>
      <c r="G5" s="71" t="s">
        <v>58</v>
      </c>
      <c r="H5" s="72"/>
      <c r="I5" s="1"/>
      <c r="J5" s="12"/>
    </row>
    <row r="6" spans="1:11" x14ac:dyDescent="0.25">
      <c r="B6" s="60" t="s">
        <v>3</v>
      </c>
      <c r="C6" s="71" t="s">
        <v>58</v>
      </c>
      <c r="D6" s="72"/>
      <c r="E6" s="71" t="s">
        <v>58</v>
      </c>
      <c r="F6" s="72"/>
      <c r="G6" s="1"/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1" t="s">
        <v>60</v>
      </c>
      <c r="F7" s="73"/>
      <c r="G7" s="72"/>
      <c r="H7" s="1"/>
      <c r="I7" s="1"/>
      <c r="J7" s="12"/>
    </row>
    <row r="8" spans="1:11" ht="15" customHeight="1" x14ac:dyDescent="0.25">
      <c r="B8" s="60" t="s">
        <v>5</v>
      </c>
      <c r="C8" s="93"/>
      <c r="D8" s="93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94" t="s">
        <v>59</v>
      </c>
      <c r="D9" s="95"/>
      <c r="E9" s="95"/>
      <c r="F9" s="96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3</v>
      </c>
      <c r="I11" s="27">
        <v>2023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1</v>
      </c>
      <c r="E16" s="2" t="s">
        <v>44</v>
      </c>
      <c r="H16" s="54"/>
      <c r="I16" s="1" t="s">
        <v>38</v>
      </c>
      <c r="J16" s="62" t="s">
        <v>61</v>
      </c>
      <c r="K16" s="63"/>
    </row>
    <row r="17" spans="2:11" x14ac:dyDescent="0.25">
      <c r="B17" s="97" t="s">
        <v>63</v>
      </c>
      <c r="C17" s="97"/>
      <c r="D17" s="97"/>
      <c r="E17" s="97"/>
      <c r="H17" s="54"/>
      <c r="I17" s="1" t="s">
        <v>40</v>
      </c>
      <c r="J17" s="62" t="s">
        <v>62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11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44983</v>
      </c>
      <c r="D22" s="4">
        <v>7</v>
      </c>
      <c r="E22" s="4"/>
      <c r="F22" s="38">
        <f>E22+D22</f>
        <v>7</v>
      </c>
      <c r="G22" s="8" t="s">
        <v>2</v>
      </c>
      <c r="H22" s="57">
        <f>C26+3</f>
        <v>44990</v>
      </c>
      <c r="I22" s="4">
        <v>7</v>
      </c>
      <c r="J22" s="4"/>
      <c r="K22" s="38">
        <f>J22+I22</f>
        <v>7</v>
      </c>
    </row>
    <row r="23" spans="2:11" x14ac:dyDescent="0.25">
      <c r="B23" s="8" t="s">
        <v>3</v>
      </c>
      <c r="C23" s="57">
        <f>C22+1</f>
        <v>44984</v>
      </c>
      <c r="D23" s="4">
        <v>0</v>
      </c>
      <c r="E23" s="4">
        <v>4</v>
      </c>
      <c r="F23" s="38">
        <f>E23+D23</f>
        <v>4</v>
      </c>
      <c r="G23" s="8" t="s">
        <v>3</v>
      </c>
      <c r="H23" s="57">
        <f>H22+1</f>
        <v>44991</v>
      </c>
      <c r="I23" s="4">
        <v>0</v>
      </c>
      <c r="J23" s="4">
        <v>4</v>
      </c>
      <c r="K23" s="38">
        <f t="shared" ref="K23:K26" si="0">J23+I23</f>
        <v>4</v>
      </c>
    </row>
    <row r="24" spans="2:11" x14ac:dyDescent="0.25">
      <c r="B24" s="8" t="s">
        <v>4</v>
      </c>
      <c r="C24" s="57">
        <f t="shared" ref="C24:C26" si="1">C23+1</f>
        <v>44985</v>
      </c>
      <c r="D24" s="4">
        <v>3</v>
      </c>
      <c r="E24" s="4"/>
      <c r="F24" s="38">
        <f t="shared" ref="F24:F27" si="2">E24+D24</f>
        <v>3</v>
      </c>
      <c r="G24" s="8" t="s">
        <v>4</v>
      </c>
      <c r="H24" s="57">
        <f t="shared" ref="H24:H26" si="3">H23+1</f>
        <v>44992</v>
      </c>
      <c r="I24" s="4">
        <v>3</v>
      </c>
      <c r="J24" s="4"/>
      <c r="K24" s="38">
        <f t="shared" si="0"/>
        <v>3</v>
      </c>
    </row>
    <row r="25" spans="2:11" ht="16.5" customHeight="1" x14ac:dyDescent="0.25">
      <c r="B25" s="8" t="s">
        <v>5</v>
      </c>
      <c r="C25" s="57">
        <f t="shared" si="1"/>
        <v>44986</v>
      </c>
      <c r="D25" s="4">
        <v>0</v>
      </c>
      <c r="E25" s="4"/>
      <c r="F25" s="38">
        <f t="shared" si="2"/>
        <v>0</v>
      </c>
      <c r="G25" s="8" t="s">
        <v>5</v>
      </c>
      <c r="H25" s="57">
        <f t="shared" si="3"/>
        <v>44993</v>
      </c>
      <c r="I25" s="4">
        <v>0</v>
      </c>
      <c r="J25" s="4"/>
      <c r="K25" s="38">
        <f t="shared" si="0"/>
        <v>0</v>
      </c>
    </row>
    <row r="26" spans="2:11" ht="15.75" thickBot="1" x14ac:dyDescent="0.3">
      <c r="B26" s="8" t="s">
        <v>6</v>
      </c>
      <c r="C26" s="57">
        <f t="shared" si="1"/>
        <v>44987</v>
      </c>
      <c r="D26" s="4">
        <v>2</v>
      </c>
      <c r="E26" s="40"/>
      <c r="F26" s="38">
        <f t="shared" si="2"/>
        <v>2</v>
      </c>
      <c r="G26" s="8" t="s">
        <v>6</v>
      </c>
      <c r="H26" s="57">
        <f t="shared" si="3"/>
        <v>44994</v>
      </c>
      <c r="I26" s="4">
        <v>2</v>
      </c>
      <c r="J26" s="40"/>
      <c r="K26" s="38">
        <f t="shared" si="0"/>
        <v>2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5</v>
      </c>
      <c r="F27" s="89"/>
      <c r="G27" s="41" t="s">
        <v>7</v>
      </c>
      <c r="H27" s="3"/>
      <c r="I27" s="49"/>
      <c r="J27" s="88">
        <f>IF(K30-D18&gt;0,K30-D18,0)</f>
        <v>5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12</v>
      </c>
      <c r="E30" s="10">
        <f>SUM(E21:E26)</f>
        <v>4</v>
      </c>
      <c r="F30" s="11">
        <f>SUM(F21:F26)</f>
        <v>16</v>
      </c>
      <c r="G30" s="42" t="s">
        <v>31</v>
      </c>
      <c r="H30" s="9"/>
      <c r="I30" s="10">
        <f>SUM(I21:I28)</f>
        <v>12</v>
      </c>
      <c r="J30" s="10">
        <f>SUM(J21:J26)</f>
        <v>4</v>
      </c>
      <c r="K30" s="11">
        <f>SUM(K21:K28)</f>
        <v>16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44997</v>
      </c>
      <c r="D34" s="4">
        <v>7</v>
      </c>
      <c r="E34" s="4"/>
      <c r="F34" s="38">
        <f>E34+D34</f>
        <v>7</v>
      </c>
      <c r="G34" s="8" t="s">
        <v>2</v>
      </c>
      <c r="H34" s="57">
        <f>C38+3</f>
        <v>45004</v>
      </c>
      <c r="I34" s="4">
        <v>0</v>
      </c>
      <c r="J34" s="4"/>
      <c r="K34" s="38">
        <f>J34+I34</f>
        <v>0</v>
      </c>
    </row>
    <row r="35" spans="2:11" x14ac:dyDescent="0.25">
      <c r="B35" s="8" t="s">
        <v>3</v>
      </c>
      <c r="C35" s="57">
        <f>C34+1</f>
        <v>44998</v>
      </c>
      <c r="D35" s="4">
        <v>0</v>
      </c>
      <c r="E35" s="4">
        <v>4</v>
      </c>
      <c r="F35" s="38">
        <f t="shared" ref="F35:F38" si="4">E35+D35</f>
        <v>4</v>
      </c>
      <c r="G35" s="8" t="s">
        <v>3</v>
      </c>
      <c r="H35" s="57">
        <f>H34+1</f>
        <v>45005</v>
      </c>
      <c r="I35" s="4">
        <v>0</v>
      </c>
      <c r="J35" s="4">
        <v>0</v>
      </c>
      <c r="K35" s="38">
        <f t="shared" ref="K35:K38" si="5">J35+I35</f>
        <v>0</v>
      </c>
    </row>
    <row r="36" spans="2:11" x14ac:dyDescent="0.25">
      <c r="B36" s="8" t="s">
        <v>4</v>
      </c>
      <c r="C36" s="57">
        <f t="shared" ref="C36:C38" si="6">C35+1</f>
        <v>44999</v>
      </c>
      <c r="D36" s="4">
        <v>3</v>
      </c>
      <c r="E36" s="4"/>
      <c r="F36" s="38">
        <f t="shared" si="4"/>
        <v>3</v>
      </c>
      <c r="G36" s="8" t="s">
        <v>4</v>
      </c>
      <c r="H36" s="57">
        <f t="shared" ref="H36:H38" si="7">H35+1</f>
        <v>45006</v>
      </c>
      <c r="I36" s="4">
        <v>0</v>
      </c>
      <c r="J36" s="4"/>
      <c r="K36" s="38">
        <f t="shared" si="5"/>
        <v>0</v>
      </c>
    </row>
    <row r="37" spans="2:11" ht="15" customHeight="1" x14ac:dyDescent="0.25">
      <c r="B37" s="8" t="s">
        <v>5</v>
      </c>
      <c r="C37" s="57">
        <f t="shared" si="6"/>
        <v>45000</v>
      </c>
      <c r="D37" s="4">
        <v>0</v>
      </c>
      <c r="E37" s="4"/>
      <c r="F37" s="38">
        <f>D37</f>
        <v>0</v>
      </c>
      <c r="G37" s="8" t="s">
        <v>5</v>
      </c>
      <c r="H37" s="57">
        <f t="shared" si="7"/>
        <v>45007</v>
      </c>
      <c r="I37" s="4">
        <v>0</v>
      </c>
      <c r="J37" s="4"/>
      <c r="K37" s="38">
        <f t="shared" si="5"/>
        <v>0</v>
      </c>
    </row>
    <row r="38" spans="2:11" ht="15.75" thickBot="1" x14ac:dyDescent="0.3">
      <c r="B38" s="8" t="s">
        <v>6</v>
      </c>
      <c r="C38" s="57">
        <f t="shared" si="6"/>
        <v>45001</v>
      </c>
      <c r="D38" s="4">
        <v>2</v>
      </c>
      <c r="E38" s="40"/>
      <c r="F38" s="38">
        <f t="shared" si="4"/>
        <v>2</v>
      </c>
      <c r="G38" s="8" t="s">
        <v>6</v>
      </c>
      <c r="H38" s="57">
        <f t="shared" si="7"/>
        <v>45008</v>
      </c>
      <c r="I38" s="4">
        <v>0</v>
      </c>
      <c r="J38" s="40"/>
      <c r="K38" s="38">
        <f t="shared" si="5"/>
        <v>0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5</v>
      </c>
      <c r="F39" s="89"/>
      <c r="G39" s="41" t="s">
        <v>7</v>
      </c>
      <c r="H39" s="3"/>
      <c r="I39" s="49"/>
      <c r="J39" s="88">
        <f>IF(K42-D18&gt;0,K42-D18,0)</f>
        <v>0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12</v>
      </c>
      <c r="E42" s="10">
        <f>SUM(E33:E38)</f>
        <v>4</v>
      </c>
      <c r="F42" s="11">
        <f>SUM(F33:F38)</f>
        <v>16</v>
      </c>
      <c r="G42" s="42" t="s">
        <v>31</v>
      </c>
      <c r="H42" s="9"/>
      <c r="I42" s="10">
        <f>SUM(I33:I40)</f>
        <v>0</v>
      </c>
      <c r="J42" s="10">
        <f>SUM(J33:J38)</f>
        <v>0</v>
      </c>
      <c r="K42" s="11">
        <f>SUM(K33:K40)</f>
        <v>0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44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15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48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9">
    <mergeCell ref="B46:C46"/>
    <mergeCell ref="C48:D48"/>
    <mergeCell ref="B49:E49"/>
    <mergeCell ref="F49:H49"/>
    <mergeCell ref="I49:K49"/>
    <mergeCell ref="E39:F40"/>
    <mergeCell ref="J39:K40"/>
    <mergeCell ref="B40:B41"/>
    <mergeCell ref="G40:G41"/>
    <mergeCell ref="B44:C44"/>
    <mergeCell ref="B45:C45"/>
    <mergeCell ref="B17:E17"/>
    <mergeCell ref="J17:K17"/>
    <mergeCell ref="B18:C18"/>
    <mergeCell ref="J18:K18"/>
    <mergeCell ref="E27:F28"/>
    <mergeCell ref="J27:K28"/>
    <mergeCell ref="B28:B29"/>
    <mergeCell ref="G28:G29"/>
    <mergeCell ref="B14:C14"/>
    <mergeCell ref="D14:E14"/>
    <mergeCell ref="J14:K14"/>
    <mergeCell ref="B15:C15"/>
    <mergeCell ref="J15:K15"/>
    <mergeCell ref="B16:C16"/>
    <mergeCell ref="J16:K16"/>
    <mergeCell ref="C9:F9"/>
    <mergeCell ref="E11:G11"/>
    <mergeCell ref="C12:D12"/>
    <mergeCell ref="I12:J12"/>
    <mergeCell ref="C13:E13"/>
    <mergeCell ref="J13:K13"/>
    <mergeCell ref="C5:D5"/>
    <mergeCell ref="E5:F5"/>
    <mergeCell ref="G5:H5"/>
    <mergeCell ref="C6:D6"/>
    <mergeCell ref="E6:F6"/>
    <mergeCell ref="C7:D7"/>
    <mergeCell ref="E7:G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BAEDB-A4FF-46AF-B7D7-0EED32C5DC66}">
          <x14:formula1>
            <xm:f>Sheet2!$M$3</xm:f>
          </x14:formula1>
          <xm:sqref>C12:D12</xm:sqref>
        </x14:dataValidation>
        <x14:dataValidation type="list" allowBlank="1" showInputMessage="1" showErrorMessage="1" xr:uid="{184084E9-85CB-4417-A4AE-36E39169B8DD}">
          <x14:formula1>
            <xm:f>Sheet2!$K$3:$K$14</xm:f>
          </x14:formula1>
          <xm:sqref>H11</xm:sqref>
        </x14:dataValidation>
        <x14:dataValidation type="list" allowBlank="1" showInputMessage="1" showErrorMessage="1" xr:uid="{AF16151E-EA5A-41A0-A146-27DD438BAE4F}">
          <x14:formula1>
            <xm:f>Sheet2!$D$3:$D$6</xm:f>
          </x14:formula1>
          <xm:sqref>I14:I18</xm:sqref>
        </x14:dataValidation>
        <x14:dataValidation type="list" allowBlank="1" showInputMessage="1" showErrorMessage="1" xr:uid="{6F02D604-ED9C-4B02-A1B6-5F4B20318F99}">
          <x14:formula1>
            <xm:f>Sheet2!$B$3:$B$6</xm:f>
          </x14:formula1>
          <xm:sqref>D14:E14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3E2D-6F81-44FE-8D2C-0549CCCBA525}">
  <dimension ref="A1:K50"/>
  <sheetViews>
    <sheetView rightToLeft="1" view="pageBreakPreview" topLeftCell="A28" zoomScale="139" zoomScaleNormal="100" zoomScaleSheetLayoutView="139" workbookViewId="0">
      <selection activeCell="D23" sqref="D23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1" t="s">
        <v>58</v>
      </c>
      <c r="D5" s="72"/>
      <c r="E5" s="71" t="s">
        <v>47</v>
      </c>
      <c r="F5" s="72"/>
      <c r="G5" s="71" t="s">
        <v>58</v>
      </c>
      <c r="H5" s="72"/>
      <c r="I5" s="1"/>
      <c r="J5" s="12"/>
    </row>
    <row r="6" spans="1:11" x14ac:dyDescent="0.25">
      <c r="B6" s="60" t="s">
        <v>3</v>
      </c>
      <c r="C6" s="71" t="s">
        <v>58</v>
      </c>
      <c r="D6" s="72"/>
      <c r="E6" s="71" t="s">
        <v>58</v>
      </c>
      <c r="F6" s="72"/>
      <c r="G6" s="1"/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1" t="s">
        <v>60</v>
      </c>
      <c r="F7" s="73"/>
      <c r="G7" s="72"/>
      <c r="H7" s="1"/>
      <c r="I7" s="1"/>
      <c r="J7" s="12"/>
    </row>
    <row r="8" spans="1:11" ht="15" customHeight="1" x14ac:dyDescent="0.25">
      <c r="B8" s="60" t="s">
        <v>5</v>
      </c>
      <c r="C8" s="93"/>
      <c r="D8" s="93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94" t="s">
        <v>59</v>
      </c>
      <c r="D9" s="95"/>
      <c r="E9" s="95"/>
      <c r="F9" s="96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2</v>
      </c>
      <c r="I11" s="27">
        <v>2023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1</v>
      </c>
      <c r="E16" s="2" t="s">
        <v>44</v>
      </c>
      <c r="H16" s="54"/>
      <c r="I16" s="1" t="s">
        <v>38</v>
      </c>
      <c r="J16" s="62" t="s">
        <v>61</v>
      </c>
      <c r="K16" s="63"/>
    </row>
    <row r="17" spans="2:11" x14ac:dyDescent="0.25">
      <c r="B17" s="97" t="s">
        <v>63</v>
      </c>
      <c r="C17" s="97"/>
      <c r="D17" s="97"/>
      <c r="E17" s="97"/>
      <c r="H17" s="54"/>
      <c r="I17" s="1" t="s">
        <v>40</v>
      </c>
      <c r="J17" s="62" t="s">
        <v>62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11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44955</v>
      </c>
      <c r="D22" s="4">
        <v>7</v>
      </c>
      <c r="E22" s="4"/>
      <c r="F22" s="38">
        <f>E22+D22</f>
        <v>7</v>
      </c>
      <c r="G22" s="8" t="s">
        <v>2</v>
      </c>
      <c r="H22" s="57">
        <f>C26+3</f>
        <v>44962</v>
      </c>
      <c r="I22" s="4">
        <v>7</v>
      </c>
      <c r="J22" s="4"/>
      <c r="K22" s="38">
        <f>J22+I22</f>
        <v>7</v>
      </c>
    </row>
    <row r="23" spans="2:11" x14ac:dyDescent="0.25">
      <c r="B23" s="8" t="s">
        <v>3</v>
      </c>
      <c r="C23" s="57">
        <f>C22+1</f>
        <v>44956</v>
      </c>
      <c r="D23" s="4">
        <v>0</v>
      </c>
      <c r="E23" s="4">
        <v>4</v>
      </c>
      <c r="F23" s="38">
        <f>E23+D23</f>
        <v>4</v>
      </c>
      <c r="G23" s="8" t="s">
        <v>3</v>
      </c>
      <c r="H23" s="57">
        <f>H22+1</f>
        <v>44963</v>
      </c>
      <c r="I23" s="4">
        <v>0</v>
      </c>
      <c r="J23" s="4">
        <v>4</v>
      </c>
      <c r="K23" s="38">
        <f t="shared" ref="K23:K26" si="0">J23+I23</f>
        <v>4</v>
      </c>
    </row>
    <row r="24" spans="2:11" x14ac:dyDescent="0.25">
      <c r="B24" s="8" t="s">
        <v>4</v>
      </c>
      <c r="C24" s="57">
        <f t="shared" ref="C24:C26" si="1">C23+1</f>
        <v>44957</v>
      </c>
      <c r="D24" s="4">
        <v>3</v>
      </c>
      <c r="E24" s="4"/>
      <c r="F24" s="38">
        <f t="shared" ref="F24:F27" si="2">E24+D24</f>
        <v>3</v>
      </c>
      <c r="G24" s="8" t="s">
        <v>4</v>
      </c>
      <c r="H24" s="57">
        <f t="shared" ref="H24:H26" si="3">H23+1</f>
        <v>44964</v>
      </c>
      <c r="I24" s="4">
        <v>3</v>
      </c>
      <c r="J24" s="4"/>
      <c r="K24" s="38">
        <f t="shared" si="0"/>
        <v>3</v>
      </c>
    </row>
    <row r="25" spans="2:11" ht="16.5" customHeight="1" x14ac:dyDescent="0.25">
      <c r="B25" s="8" t="s">
        <v>5</v>
      </c>
      <c r="C25" s="57">
        <f t="shared" si="1"/>
        <v>44958</v>
      </c>
      <c r="D25" s="4">
        <v>0</v>
      </c>
      <c r="E25" s="4"/>
      <c r="F25" s="38">
        <f t="shared" si="2"/>
        <v>0</v>
      </c>
      <c r="G25" s="8" t="s">
        <v>5</v>
      </c>
      <c r="H25" s="57">
        <f t="shared" si="3"/>
        <v>44965</v>
      </c>
      <c r="I25" s="4">
        <v>0</v>
      </c>
      <c r="J25" s="4"/>
      <c r="K25" s="38">
        <f t="shared" si="0"/>
        <v>0</v>
      </c>
    </row>
    <row r="26" spans="2:11" ht="15.75" thickBot="1" x14ac:dyDescent="0.3">
      <c r="B26" s="8" t="s">
        <v>6</v>
      </c>
      <c r="C26" s="57">
        <f t="shared" si="1"/>
        <v>44959</v>
      </c>
      <c r="D26" s="4">
        <v>2</v>
      </c>
      <c r="E26" s="40"/>
      <c r="F26" s="38">
        <f t="shared" si="2"/>
        <v>2</v>
      </c>
      <c r="G26" s="8" t="s">
        <v>6</v>
      </c>
      <c r="H26" s="57">
        <f t="shared" si="3"/>
        <v>44966</v>
      </c>
      <c r="I26" s="4">
        <v>2</v>
      </c>
      <c r="J26" s="40"/>
      <c r="K26" s="38">
        <f t="shared" si="0"/>
        <v>2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5</v>
      </c>
      <c r="F27" s="89"/>
      <c r="G27" s="41" t="s">
        <v>7</v>
      </c>
      <c r="H27" s="3"/>
      <c r="I27" s="49"/>
      <c r="J27" s="88">
        <f>IF(K30-D18&gt;0,K30-D18,0)</f>
        <v>5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12</v>
      </c>
      <c r="E30" s="10">
        <f>SUM(E21:E26)</f>
        <v>4</v>
      </c>
      <c r="F30" s="11">
        <f>SUM(F21:F26)</f>
        <v>16</v>
      </c>
      <c r="G30" s="42" t="s">
        <v>31</v>
      </c>
      <c r="H30" s="9"/>
      <c r="I30" s="10">
        <f>SUM(I21:I28)</f>
        <v>12</v>
      </c>
      <c r="J30" s="10">
        <f>SUM(J21:J26)</f>
        <v>4</v>
      </c>
      <c r="K30" s="11">
        <f>SUM(K21:K28)</f>
        <v>16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44969</v>
      </c>
      <c r="D34" s="4">
        <v>7</v>
      </c>
      <c r="E34" s="4"/>
      <c r="F34" s="38">
        <f>E34+D34</f>
        <v>7</v>
      </c>
      <c r="G34" s="8" t="s">
        <v>2</v>
      </c>
      <c r="H34" s="57">
        <f>C38+3</f>
        <v>44976</v>
      </c>
      <c r="I34" s="4">
        <v>7</v>
      </c>
      <c r="J34" s="4"/>
      <c r="K34" s="38">
        <f>J34+I34</f>
        <v>7</v>
      </c>
    </row>
    <row r="35" spans="2:11" x14ac:dyDescent="0.25">
      <c r="B35" s="8" t="s">
        <v>3</v>
      </c>
      <c r="C35" s="57">
        <f>C34+1</f>
        <v>44970</v>
      </c>
      <c r="D35" s="4">
        <v>0</v>
      </c>
      <c r="E35" s="4">
        <v>4</v>
      </c>
      <c r="F35" s="38">
        <f t="shared" ref="F35:F38" si="4">E35+D35</f>
        <v>4</v>
      </c>
      <c r="G35" s="8" t="s">
        <v>3</v>
      </c>
      <c r="H35" s="57">
        <f>H34+1</f>
        <v>44977</v>
      </c>
      <c r="I35" s="4">
        <v>0</v>
      </c>
      <c r="J35" s="4">
        <v>4</v>
      </c>
      <c r="K35" s="38">
        <f t="shared" ref="K35:K38" si="5">J35+I35</f>
        <v>4</v>
      </c>
    </row>
    <row r="36" spans="2:11" x14ac:dyDescent="0.25">
      <c r="B36" s="8" t="s">
        <v>4</v>
      </c>
      <c r="C36" s="57">
        <f t="shared" ref="C36:C38" si="6">C35+1</f>
        <v>44971</v>
      </c>
      <c r="D36" s="4">
        <v>3</v>
      </c>
      <c r="E36" s="4"/>
      <c r="F36" s="38">
        <f t="shared" si="4"/>
        <v>3</v>
      </c>
      <c r="G36" s="8" t="s">
        <v>4</v>
      </c>
      <c r="H36" s="57">
        <f t="shared" ref="H36:H38" si="7">H35+1</f>
        <v>44978</v>
      </c>
      <c r="I36" s="4">
        <v>3</v>
      </c>
      <c r="J36" s="4"/>
      <c r="K36" s="38">
        <f t="shared" si="5"/>
        <v>3</v>
      </c>
    </row>
    <row r="37" spans="2:11" ht="15" customHeight="1" x14ac:dyDescent="0.25">
      <c r="B37" s="8" t="s">
        <v>5</v>
      </c>
      <c r="C37" s="57">
        <f t="shared" si="6"/>
        <v>44972</v>
      </c>
      <c r="D37" s="4">
        <v>0</v>
      </c>
      <c r="E37" s="4"/>
      <c r="F37" s="38">
        <f>D37</f>
        <v>0</v>
      </c>
      <c r="G37" s="8" t="s">
        <v>5</v>
      </c>
      <c r="H37" s="57">
        <f t="shared" si="7"/>
        <v>44979</v>
      </c>
      <c r="I37" s="4">
        <v>0</v>
      </c>
      <c r="J37" s="4"/>
      <c r="K37" s="38">
        <f t="shared" si="5"/>
        <v>0</v>
      </c>
    </row>
    <row r="38" spans="2:11" ht="15.75" thickBot="1" x14ac:dyDescent="0.3">
      <c r="B38" s="8" t="s">
        <v>6</v>
      </c>
      <c r="C38" s="57">
        <f t="shared" si="6"/>
        <v>44973</v>
      </c>
      <c r="D38" s="4">
        <v>2</v>
      </c>
      <c r="E38" s="40"/>
      <c r="F38" s="38">
        <f t="shared" si="4"/>
        <v>2</v>
      </c>
      <c r="G38" s="8" t="s">
        <v>6</v>
      </c>
      <c r="H38" s="57">
        <f t="shared" si="7"/>
        <v>44980</v>
      </c>
      <c r="I38" s="4">
        <v>2</v>
      </c>
      <c r="J38" s="40"/>
      <c r="K38" s="38">
        <f t="shared" si="5"/>
        <v>2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5</v>
      </c>
      <c r="F39" s="89"/>
      <c r="G39" s="41" t="s">
        <v>7</v>
      </c>
      <c r="H39" s="3"/>
      <c r="I39" s="49"/>
      <c r="J39" s="88">
        <f>IF(K42-D18&gt;0,K42-D18,0)</f>
        <v>5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12</v>
      </c>
      <c r="E42" s="10">
        <f>SUM(E33:E38)</f>
        <v>4</v>
      </c>
      <c r="F42" s="11">
        <f>SUM(F33:F38)</f>
        <v>16</v>
      </c>
      <c r="G42" s="42" t="s">
        <v>31</v>
      </c>
      <c r="H42" s="9"/>
      <c r="I42" s="10">
        <f>SUM(I33:I40)</f>
        <v>12</v>
      </c>
      <c r="J42" s="10">
        <f>SUM(J33:J38)</f>
        <v>4</v>
      </c>
      <c r="K42" s="11">
        <f>SUM(K33:K40)</f>
        <v>16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44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20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64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9">
    <mergeCell ref="B46:C46"/>
    <mergeCell ref="C48:D48"/>
    <mergeCell ref="B49:E49"/>
    <mergeCell ref="F49:H49"/>
    <mergeCell ref="I49:K49"/>
    <mergeCell ref="E39:F40"/>
    <mergeCell ref="J39:K40"/>
    <mergeCell ref="B40:B41"/>
    <mergeCell ref="G40:G41"/>
    <mergeCell ref="B44:C44"/>
    <mergeCell ref="B45:C45"/>
    <mergeCell ref="B17:E17"/>
    <mergeCell ref="J17:K17"/>
    <mergeCell ref="B18:C18"/>
    <mergeCell ref="J18:K18"/>
    <mergeCell ref="E27:F28"/>
    <mergeCell ref="J27:K28"/>
    <mergeCell ref="B28:B29"/>
    <mergeCell ref="G28:G29"/>
    <mergeCell ref="B14:C14"/>
    <mergeCell ref="D14:E14"/>
    <mergeCell ref="J14:K14"/>
    <mergeCell ref="B15:C15"/>
    <mergeCell ref="J15:K15"/>
    <mergeCell ref="B16:C16"/>
    <mergeCell ref="J16:K16"/>
    <mergeCell ref="C9:F9"/>
    <mergeCell ref="E11:G11"/>
    <mergeCell ref="C12:D12"/>
    <mergeCell ref="I12:J12"/>
    <mergeCell ref="C13:E13"/>
    <mergeCell ref="J13:K13"/>
    <mergeCell ref="C5:D5"/>
    <mergeCell ref="E5:F5"/>
    <mergeCell ref="G5:H5"/>
    <mergeCell ref="C6:D6"/>
    <mergeCell ref="E6:F6"/>
    <mergeCell ref="C7:D7"/>
    <mergeCell ref="E7:G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C9C0A92-6976-4B64-9DDF-C0ABD1885DF3}">
          <x14:formula1>
            <xm:f>Sheet2!$B$3:$B$6</xm:f>
          </x14:formula1>
          <xm:sqref>D14:E14</xm:sqref>
        </x14:dataValidation>
        <x14:dataValidation type="list" allowBlank="1" showInputMessage="1" showErrorMessage="1" xr:uid="{E97208CF-5FBC-4B43-9ADA-82621294BAFE}">
          <x14:formula1>
            <xm:f>Sheet2!$D$3:$D$6</xm:f>
          </x14:formula1>
          <xm:sqref>I14:I18</xm:sqref>
        </x14:dataValidation>
        <x14:dataValidation type="list" allowBlank="1" showInputMessage="1" showErrorMessage="1" xr:uid="{7D1019C7-53F3-472E-BFB1-2E16ED737628}">
          <x14:formula1>
            <xm:f>Sheet2!$K$3:$K$14</xm:f>
          </x14:formula1>
          <xm:sqref>H11</xm:sqref>
        </x14:dataValidation>
        <x14:dataValidation type="list" allowBlank="1" showInputMessage="1" showErrorMessage="1" xr:uid="{14ADB45D-14D2-48F3-9A59-3C33E87601E8}">
          <x14:formula1>
            <xm:f>Sheet2!$M$3</xm:f>
          </x14:formula1>
          <xm:sqref>C12:D12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E7FC-9632-4ADC-A10D-7B2F17257169}">
  <dimension ref="A1:K50"/>
  <sheetViews>
    <sheetView rightToLeft="1" view="pageBreakPreview" zoomScale="139" zoomScaleNormal="100" zoomScaleSheetLayoutView="139" workbookViewId="0">
      <selection activeCell="D23" sqref="D23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1" t="s">
        <v>58</v>
      </c>
      <c r="D5" s="72"/>
      <c r="E5" s="71" t="s">
        <v>47</v>
      </c>
      <c r="F5" s="72"/>
      <c r="G5" s="71" t="s">
        <v>58</v>
      </c>
      <c r="H5" s="72"/>
      <c r="I5" s="1"/>
      <c r="J5" s="12"/>
    </row>
    <row r="6" spans="1:11" x14ac:dyDescent="0.25">
      <c r="B6" s="60" t="s">
        <v>3</v>
      </c>
      <c r="C6" s="71" t="s">
        <v>58</v>
      </c>
      <c r="D6" s="72"/>
      <c r="E6" s="71" t="s">
        <v>58</v>
      </c>
      <c r="F6" s="72"/>
      <c r="G6" s="1"/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1" t="s">
        <v>60</v>
      </c>
      <c r="F7" s="73"/>
      <c r="G7" s="72"/>
      <c r="H7" s="1"/>
      <c r="I7" s="1"/>
      <c r="J7" s="12"/>
    </row>
    <row r="8" spans="1:11" ht="15" customHeight="1" x14ac:dyDescent="0.25">
      <c r="B8" s="60" t="s">
        <v>5</v>
      </c>
      <c r="C8" s="93"/>
      <c r="D8" s="93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94" t="s">
        <v>59</v>
      </c>
      <c r="D9" s="95"/>
      <c r="E9" s="95"/>
      <c r="F9" s="96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1</v>
      </c>
      <c r="I11" s="27">
        <v>2023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1</v>
      </c>
      <c r="E16" s="2" t="s">
        <v>44</v>
      </c>
      <c r="H16" s="54"/>
      <c r="I16" s="1" t="s">
        <v>38</v>
      </c>
      <c r="J16" s="62" t="s">
        <v>61</v>
      </c>
      <c r="K16" s="63"/>
    </row>
    <row r="17" spans="2:11" x14ac:dyDescent="0.25">
      <c r="B17" s="97" t="s">
        <v>63</v>
      </c>
      <c r="C17" s="97"/>
      <c r="D17" s="97"/>
      <c r="E17" s="97"/>
      <c r="H17" s="54"/>
      <c r="I17" s="1" t="s">
        <v>40</v>
      </c>
      <c r="J17" s="62" t="s">
        <v>62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11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44927</v>
      </c>
      <c r="D22" s="4">
        <v>0</v>
      </c>
      <c r="E22" s="4"/>
      <c r="F22" s="38">
        <f>E22+D22</f>
        <v>0</v>
      </c>
      <c r="G22" s="8" t="s">
        <v>2</v>
      </c>
      <c r="H22" s="57">
        <f>C26+3</f>
        <v>44934</v>
      </c>
      <c r="I22" s="4">
        <v>7</v>
      </c>
      <c r="J22" s="4"/>
      <c r="K22" s="38">
        <f>J22+I22</f>
        <v>7</v>
      </c>
    </row>
    <row r="23" spans="2:11" x14ac:dyDescent="0.25">
      <c r="B23" s="8" t="s">
        <v>3</v>
      </c>
      <c r="C23" s="57">
        <f>C22+1</f>
        <v>44928</v>
      </c>
      <c r="D23" s="4">
        <v>0</v>
      </c>
      <c r="E23" s="4">
        <v>4</v>
      </c>
      <c r="F23" s="38">
        <f>E23+D23</f>
        <v>4</v>
      </c>
      <c r="G23" s="8" t="s">
        <v>3</v>
      </c>
      <c r="H23" s="57">
        <f>H22+1</f>
        <v>44935</v>
      </c>
      <c r="I23" s="4">
        <v>0</v>
      </c>
      <c r="J23" s="4">
        <v>4</v>
      </c>
      <c r="K23" s="38">
        <f t="shared" ref="K23:K26" si="0">J23+I23</f>
        <v>4</v>
      </c>
    </row>
    <row r="24" spans="2:11" x14ac:dyDescent="0.25">
      <c r="B24" s="8" t="s">
        <v>4</v>
      </c>
      <c r="C24" s="57">
        <f t="shared" ref="C24:C26" si="1">C23+1</f>
        <v>44929</v>
      </c>
      <c r="D24" s="4">
        <v>3</v>
      </c>
      <c r="E24" s="4"/>
      <c r="F24" s="38">
        <f t="shared" ref="F23:F26" si="2">E24+D24</f>
        <v>3</v>
      </c>
      <c r="G24" s="8" t="s">
        <v>4</v>
      </c>
      <c r="H24" s="57">
        <f t="shared" ref="H24:H26" si="3">H23+1</f>
        <v>44936</v>
      </c>
      <c r="I24" s="4">
        <v>3</v>
      </c>
      <c r="J24" s="4"/>
      <c r="K24" s="38">
        <f t="shared" si="0"/>
        <v>3</v>
      </c>
    </row>
    <row r="25" spans="2:11" ht="16.5" customHeight="1" x14ac:dyDescent="0.25">
      <c r="B25" s="8" t="s">
        <v>5</v>
      </c>
      <c r="C25" s="57">
        <f t="shared" si="1"/>
        <v>44930</v>
      </c>
      <c r="D25" s="4">
        <v>0</v>
      </c>
      <c r="E25" s="4"/>
      <c r="F25" s="38">
        <f t="shared" si="2"/>
        <v>0</v>
      </c>
      <c r="G25" s="8" t="s">
        <v>5</v>
      </c>
      <c r="H25" s="57">
        <f t="shared" si="3"/>
        <v>44937</v>
      </c>
      <c r="I25" s="4">
        <v>0</v>
      </c>
      <c r="J25" s="4"/>
      <c r="K25" s="38">
        <f t="shared" si="0"/>
        <v>0</v>
      </c>
    </row>
    <row r="26" spans="2:11" ht="15.75" thickBot="1" x14ac:dyDescent="0.3">
      <c r="B26" s="8" t="s">
        <v>6</v>
      </c>
      <c r="C26" s="57">
        <f t="shared" si="1"/>
        <v>44931</v>
      </c>
      <c r="D26" s="4">
        <v>2</v>
      </c>
      <c r="E26" s="40"/>
      <c r="F26" s="38">
        <f t="shared" si="2"/>
        <v>2</v>
      </c>
      <c r="G26" s="8" t="s">
        <v>6</v>
      </c>
      <c r="H26" s="57">
        <f t="shared" si="3"/>
        <v>44938</v>
      </c>
      <c r="I26" s="4">
        <v>2</v>
      </c>
      <c r="J26" s="40"/>
      <c r="K26" s="38">
        <f t="shared" si="0"/>
        <v>2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0</v>
      </c>
      <c r="F27" s="89"/>
      <c r="G27" s="41" t="s">
        <v>7</v>
      </c>
      <c r="H27" s="3"/>
      <c r="I27" s="49"/>
      <c r="J27" s="88">
        <f>IF(K30-D18&gt;0,K30-D18,0)</f>
        <v>5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5</v>
      </c>
      <c r="E30" s="10">
        <f>SUM(E21:E26)</f>
        <v>4</v>
      </c>
      <c r="F30" s="11">
        <f>SUM(F21:F26)</f>
        <v>9</v>
      </c>
      <c r="G30" s="42" t="s">
        <v>31</v>
      </c>
      <c r="H30" s="9"/>
      <c r="I30" s="10">
        <f>SUM(I21:I28)</f>
        <v>12</v>
      </c>
      <c r="J30" s="10">
        <f>SUM(J21:J26)</f>
        <v>4</v>
      </c>
      <c r="K30" s="11">
        <f>SUM(K21:K28)</f>
        <v>16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44941</v>
      </c>
      <c r="D34" s="4">
        <v>7</v>
      </c>
      <c r="E34" s="4"/>
      <c r="F34" s="38">
        <f>E34+D34</f>
        <v>7</v>
      </c>
      <c r="G34" s="8" t="s">
        <v>2</v>
      </c>
      <c r="H34" s="57">
        <f>C38+3</f>
        <v>44948</v>
      </c>
      <c r="I34" s="4">
        <v>7</v>
      </c>
      <c r="J34" s="4"/>
      <c r="K34" s="38">
        <f>J34+I34</f>
        <v>7</v>
      </c>
    </row>
    <row r="35" spans="2:11" x14ac:dyDescent="0.25">
      <c r="B35" s="8" t="s">
        <v>3</v>
      </c>
      <c r="C35" s="57">
        <f>C34+1</f>
        <v>44942</v>
      </c>
      <c r="D35" s="4">
        <v>0</v>
      </c>
      <c r="E35" s="4">
        <v>4</v>
      </c>
      <c r="F35" s="38">
        <f t="shared" ref="F35:F38" si="4">E35+D35</f>
        <v>4</v>
      </c>
      <c r="G35" s="8" t="s">
        <v>3</v>
      </c>
      <c r="H35" s="57">
        <f>H34+1</f>
        <v>44949</v>
      </c>
      <c r="I35" s="4">
        <v>0</v>
      </c>
      <c r="J35" s="4">
        <v>4</v>
      </c>
      <c r="K35" s="38">
        <f t="shared" ref="K35:K38" si="5">J35+I35</f>
        <v>4</v>
      </c>
    </row>
    <row r="36" spans="2:11" x14ac:dyDescent="0.25">
      <c r="B36" s="8" t="s">
        <v>4</v>
      </c>
      <c r="C36" s="57">
        <f t="shared" ref="C36:C38" si="6">C35+1</f>
        <v>44943</v>
      </c>
      <c r="D36" s="4">
        <v>3</v>
      </c>
      <c r="E36" s="4"/>
      <c r="F36" s="38">
        <f t="shared" si="4"/>
        <v>3</v>
      </c>
      <c r="G36" s="8" t="s">
        <v>4</v>
      </c>
      <c r="H36" s="57">
        <f t="shared" ref="H36:H38" si="7">H35+1</f>
        <v>44950</v>
      </c>
      <c r="I36" s="4">
        <v>3</v>
      </c>
      <c r="J36" s="4"/>
      <c r="K36" s="38">
        <f t="shared" si="5"/>
        <v>3</v>
      </c>
    </row>
    <row r="37" spans="2:11" ht="15" customHeight="1" x14ac:dyDescent="0.25">
      <c r="B37" s="8" t="s">
        <v>5</v>
      </c>
      <c r="C37" s="57">
        <f t="shared" si="6"/>
        <v>44944</v>
      </c>
      <c r="D37" s="4">
        <v>0</v>
      </c>
      <c r="E37" s="4"/>
      <c r="F37" s="38">
        <f>D37</f>
        <v>0</v>
      </c>
      <c r="G37" s="8" t="s">
        <v>5</v>
      </c>
      <c r="H37" s="57">
        <f t="shared" si="7"/>
        <v>44951</v>
      </c>
      <c r="I37" s="4">
        <v>0</v>
      </c>
      <c r="J37" s="4"/>
      <c r="K37" s="38">
        <f t="shared" si="5"/>
        <v>0</v>
      </c>
    </row>
    <row r="38" spans="2:11" ht="15.75" thickBot="1" x14ac:dyDescent="0.3">
      <c r="B38" s="8" t="s">
        <v>6</v>
      </c>
      <c r="C38" s="57">
        <f t="shared" si="6"/>
        <v>44945</v>
      </c>
      <c r="D38" s="4">
        <v>2</v>
      </c>
      <c r="E38" s="40"/>
      <c r="F38" s="38">
        <f t="shared" si="4"/>
        <v>2</v>
      </c>
      <c r="G38" s="8" t="s">
        <v>6</v>
      </c>
      <c r="H38" s="57">
        <f t="shared" si="7"/>
        <v>44952</v>
      </c>
      <c r="I38" s="4">
        <v>2</v>
      </c>
      <c r="J38" s="40"/>
      <c r="K38" s="38">
        <f t="shared" si="5"/>
        <v>2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5</v>
      </c>
      <c r="F39" s="89"/>
      <c r="G39" s="41" t="s">
        <v>7</v>
      </c>
      <c r="H39" s="3"/>
      <c r="I39" s="49"/>
      <c r="J39" s="88">
        <f>IF(K42-D18&gt;0,K42-D18,0)</f>
        <v>5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12</v>
      </c>
      <c r="E42" s="10">
        <f>SUM(E33:E38)</f>
        <v>4</v>
      </c>
      <c r="F42" s="11">
        <f>SUM(F33:F38)</f>
        <v>16</v>
      </c>
      <c r="G42" s="42" t="s">
        <v>31</v>
      </c>
      <c r="H42" s="9"/>
      <c r="I42" s="10">
        <f>SUM(I33:I40)</f>
        <v>12</v>
      </c>
      <c r="J42" s="10">
        <f>SUM(J33:J38)</f>
        <v>4</v>
      </c>
      <c r="K42" s="11">
        <f>SUM(K33:K40)</f>
        <v>16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44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15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57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9">
    <mergeCell ref="B46:C46"/>
    <mergeCell ref="C48:D48"/>
    <mergeCell ref="B49:E49"/>
    <mergeCell ref="F49:H49"/>
    <mergeCell ref="I49:K49"/>
    <mergeCell ref="C6:D6"/>
    <mergeCell ref="E6:F6"/>
    <mergeCell ref="C9:F9"/>
    <mergeCell ref="E7:G7"/>
    <mergeCell ref="E39:F40"/>
    <mergeCell ref="J39:K40"/>
    <mergeCell ref="B40:B41"/>
    <mergeCell ref="G40:G41"/>
    <mergeCell ref="B44:C44"/>
    <mergeCell ref="B45:C45"/>
    <mergeCell ref="B18:C18"/>
    <mergeCell ref="J18:K18"/>
    <mergeCell ref="E27:F28"/>
    <mergeCell ref="J27:K28"/>
    <mergeCell ref="B28:B29"/>
    <mergeCell ref="G28:G29"/>
    <mergeCell ref="B15:C15"/>
    <mergeCell ref="J15:K15"/>
    <mergeCell ref="B16:C16"/>
    <mergeCell ref="J16:K16"/>
    <mergeCell ref="B17:E17"/>
    <mergeCell ref="J17:K17"/>
    <mergeCell ref="C12:D12"/>
    <mergeCell ref="I12:J12"/>
    <mergeCell ref="C13:E13"/>
    <mergeCell ref="J13:K13"/>
    <mergeCell ref="B14:C14"/>
    <mergeCell ref="D14:E14"/>
    <mergeCell ref="J14:K14"/>
    <mergeCell ref="C5:D5"/>
    <mergeCell ref="E5:F5"/>
    <mergeCell ref="C7:D7"/>
    <mergeCell ref="E11:G11"/>
    <mergeCell ref="G5:H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FCCD7AC-E9EF-4A7B-BCB9-310BCB9BF2CB}">
          <x14:formula1>
            <xm:f>Sheet2!$M$3</xm:f>
          </x14:formula1>
          <xm:sqref>C12:D12</xm:sqref>
        </x14:dataValidation>
        <x14:dataValidation type="list" allowBlank="1" showInputMessage="1" showErrorMessage="1" xr:uid="{5E8434CD-02C0-4CA7-B000-54D48C18C0D3}">
          <x14:formula1>
            <xm:f>Sheet2!$K$3:$K$14</xm:f>
          </x14:formula1>
          <xm:sqref>H11</xm:sqref>
        </x14:dataValidation>
        <x14:dataValidation type="list" allowBlank="1" showInputMessage="1" showErrorMessage="1" xr:uid="{AF08317D-27FA-4573-81C4-CAF92D89EA31}">
          <x14:formula1>
            <xm:f>Sheet2!$D$3:$D$6</xm:f>
          </x14:formula1>
          <xm:sqref>I14:I18</xm:sqref>
        </x14:dataValidation>
        <x14:dataValidation type="list" allowBlank="1" showInputMessage="1" showErrorMessage="1" xr:uid="{A785E0F4-A860-4B7C-83AD-330309C9D747}">
          <x14:formula1>
            <xm:f>Sheet2!$B$3:$B$6</xm:f>
          </x14:formula1>
          <xm:sqref>D14:E14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B7A5-BD4C-457F-9B23-C042D3B21A2F}">
  <dimension ref="A1:K50"/>
  <sheetViews>
    <sheetView rightToLeft="1" view="pageBreakPreview" zoomScale="139" zoomScaleNormal="100" zoomScaleSheetLayoutView="139" workbookViewId="0">
      <selection activeCell="P10" sqref="P10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3" t="s">
        <v>46</v>
      </c>
      <c r="D5" s="72"/>
      <c r="E5" s="71" t="s">
        <v>47</v>
      </c>
      <c r="F5" s="72"/>
      <c r="G5" s="1"/>
      <c r="H5" s="1"/>
      <c r="I5" s="1"/>
      <c r="J5" s="12"/>
    </row>
    <row r="6" spans="1:11" x14ac:dyDescent="0.25">
      <c r="B6" s="60" t="s">
        <v>3</v>
      </c>
      <c r="C6" s="1"/>
      <c r="D6" s="1"/>
      <c r="E6" s="1"/>
      <c r="F6" s="1"/>
      <c r="G6" s="1" t="s">
        <v>55</v>
      </c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4" t="s">
        <v>47</v>
      </c>
      <c r="F7" s="74"/>
      <c r="G7" s="1"/>
      <c r="H7" s="1"/>
      <c r="I7" s="1"/>
      <c r="J7" s="12"/>
    </row>
    <row r="8" spans="1:11" ht="15" customHeight="1" x14ac:dyDescent="0.25">
      <c r="B8" s="60" t="s">
        <v>5</v>
      </c>
      <c r="C8" s="71" t="s">
        <v>55</v>
      </c>
      <c r="D8" s="72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13"/>
      <c r="D9" s="13"/>
      <c r="E9" s="13"/>
      <c r="F9" s="13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12</v>
      </c>
      <c r="I11" s="27">
        <v>2022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0</v>
      </c>
      <c r="E16" s="2" t="s">
        <v>44</v>
      </c>
      <c r="H16" s="54"/>
      <c r="I16" s="1" t="s">
        <v>40</v>
      </c>
      <c r="J16" s="62" t="s">
        <v>57</v>
      </c>
      <c r="K16" s="63"/>
    </row>
    <row r="17" spans="2:11" x14ac:dyDescent="0.25">
      <c r="B17" s="70"/>
      <c r="C17" s="70"/>
      <c r="D17" s="70"/>
      <c r="E17" s="70"/>
      <c r="H17" s="54"/>
      <c r="I17" s="1" t="s">
        <v>38</v>
      </c>
      <c r="J17" s="62" t="s">
        <v>56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12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44892</v>
      </c>
      <c r="D22" s="4">
        <v>6</v>
      </c>
      <c r="E22" s="4"/>
      <c r="F22" s="38">
        <f>E22+D22</f>
        <v>6</v>
      </c>
      <c r="G22" s="8" t="s">
        <v>2</v>
      </c>
      <c r="H22" s="57">
        <f>C26+3</f>
        <v>44899</v>
      </c>
      <c r="I22" s="4">
        <v>6</v>
      </c>
      <c r="J22" s="4"/>
      <c r="K22" s="38">
        <f>J22+I22</f>
        <v>6</v>
      </c>
    </row>
    <row r="23" spans="2:11" x14ac:dyDescent="0.25">
      <c r="B23" s="8" t="s">
        <v>3</v>
      </c>
      <c r="C23" s="57">
        <f>C22+1</f>
        <v>44893</v>
      </c>
      <c r="D23" s="4">
        <v>1</v>
      </c>
      <c r="E23" s="4"/>
      <c r="F23" s="38">
        <f t="shared" ref="F23:F26" si="0">E23+D23</f>
        <v>1</v>
      </c>
      <c r="G23" s="8" t="s">
        <v>3</v>
      </c>
      <c r="H23" s="57">
        <f>H22+1</f>
        <v>44900</v>
      </c>
      <c r="I23" s="4">
        <v>1</v>
      </c>
      <c r="J23" s="4"/>
      <c r="K23" s="38">
        <f t="shared" ref="K23:K26" si="1">J23+I23</f>
        <v>1</v>
      </c>
    </row>
    <row r="24" spans="2:11" x14ac:dyDescent="0.25">
      <c r="B24" s="8" t="s">
        <v>4</v>
      </c>
      <c r="C24" s="57">
        <f t="shared" ref="C24:C26" si="2">C23+1</f>
        <v>44894</v>
      </c>
      <c r="D24" s="4">
        <v>6</v>
      </c>
      <c r="E24" s="4"/>
      <c r="F24" s="38">
        <f t="shared" si="0"/>
        <v>6</v>
      </c>
      <c r="G24" s="8" t="s">
        <v>4</v>
      </c>
      <c r="H24" s="57">
        <f t="shared" ref="H24:H26" si="3">H23+1</f>
        <v>44901</v>
      </c>
      <c r="I24" s="4">
        <v>6</v>
      </c>
      <c r="J24" s="4"/>
      <c r="K24" s="38">
        <f t="shared" si="1"/>
        <v>6</v>
      </c>
    </row>
    <row r="25" spans="2:11" ht="16.5" customHeight="1" x14ac:dyDescent="0.25">
      <c r="B25" s="8" t="s">
        <v>5</v>
      </c>
      <c r="C25" s="57">
        <f t="shared" si="2"/>
        <v>44895</v>
      </c>
      <c r="D25" s="4">
        <v>2</v>
      </c>
      <c r="E25" s="4"/>
      <c r="F25" s="38">
        <f t="shared" si="0"/>
        <v>2</v>
      </c>
      <c r="G25" s="8" t="s">
        <v>5</v>
      </c>
      <c r="H25" s="57">
        <f t="shared" si="3"/>
        <v>44902</v>
      </c>
      <c r="I25" s="4">
        <v>2</v>
      </c>
      <c r="J25" s="4"/>
      <c r="K25" s="38">
        <f t="shared" si="1"/>
        <v>2</v>
      </c>
    </row>
    <row r="26" spans="2:11" ht="15.75" thickBot="1" x14ac:dyDescent="0.3">
      <c r="B26" s="8" t="s">
        <v>6</v>
      </c>
      <c r="C26" s="57">
        <f t="shared" si="2"/>
        <v>44896</v>
      </c>
      <c r="D26" s="4"/>
      <c r="E26" s="40"/>
      <c r="F26" s="38">
        <f t="shared" si="0"/>
        <v>0</v>
      </c>
      <c r="G26" s="8" t="s">
        <v>6</v>
      </c>
      <c r="H26" s="57">
        <f t="shared" si="3"/>
        <v>44903</v>
      </c>
      <c r="I26" s="4"/>
      <c r="J26" s="40"/>
      <c r="K26" s="38">
        <f t="shared" si="1"/>
        <v>0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3</v>
      </c>
      <c r="F27" s="89"/>
      <c r="G27" s="41" t="s">
        <v>7</v>
      </c>
      <c r="H27" s="3"/>
      <c r="I27" s="49"/>
      <c r="J27" s="88">
        <f>IF(K30-D18&gt;0,K30-D18,0)</f>
        <v>3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15</v>
      </c>
      <c r="E30" s="10">
        <f>SUM(E21:E26)</f>
        <v>0</v>
      </c>
      <c r="F30" s="11">
        <f>SUM(F21:F26)</f>
        <v>15</v>
      </c>
      <c r="G30" s="42" t="s">
        <v>31</v>
      </c>
      <c r="H30" s="9"/>
      <c r="I30" s="10">
        <f>SUM(I21:I28)</f>
        <v>15</v>
      </c>
      <c r="J30" s="10">
        <f>SUM(J21:J26)</f>
        <v>0</v>
      </c>
      <c r="K30" s="11">
        <f>SUM(K21:K28)</f>
        <v>15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44906</v>
      </c>
      <c r="D34" s="4">
        <v>6</v>
      </c>
      <c r="E34" s="4"/>
      <c r="F34" s="38">
        <f>E34+D34</f>
        <v>6</v>
      </c>
      <c r="G34" s="8" t="s">
        <v>2</v>
      </c>
      <c r="H34" s="57">
        <f>C38+3</f>
        <v>44913</v>
      </c>
      <c r="I34" s="4">
        <v>6</v>
      </c>
      <c r="J34" s="4"/>
      <c r="K34" s="38">
        <f>J34+I34</f>
        <v>6</v>
      </c>
    </row>
    <row r="35" spans="2:11" x14ac:dyDescent="0.25">
      <c r="B35" s="8" t="s">
        <v>3</v>
      </c>
      <c r="C35" s="57">
        <f>C34+1</f>
        <v>44907</v>
      </c>
      <c r="D35" s="4">
        <v>1</v>
      </c>
      <c r="E35" s="4"/>
      <c r="F35" s="38">
        <f t="shared" ref="F35:F38" si="4">E35+D35</f>
        <v>1</v>
      </c>
      <c r="G35" s="8" t="s">
        <v>3</v>
      </c>
      <c r="H35" s="57">
        <f>H34+1</f>
        <v>44914</v>
      </c>
      <c r="I35" s="4">
        <v>1</v>
      </c>
      <c r="J35" s="4"/>
      <c r="K35" s="38">
        <f t="shared" ref="K35:K38" si="5">J35+I35</f>
        <v>1</v>
      </c>
    </row>
    <row r="36" spans="2:11" x14ac:dyDescent="0.25">
      <c r="B36" s="8" t="s">
        <v>4</v>
      </c>
      <c r="C36" s="57">
        <f t="shared" ref="C36:C38" si="6">C35+1</f>
        <v>44908</v>
      </c>
      <c r="D36" s="4">
        <v>6</v>
      </c>
      <c r="E36" s="4"/>
      <c r="F36" s="38">
        <f t="shared" si="4"/>
        <v>6</v>
      </c>
      <c r="G36" s="8" t="s">
        <v>4</v>
      </c>
      <c r="H36" s="57">
        <f t="shared" ref="H36:H38" si="7">H35+1</f>
        <v>44915</v>
      </c>
      <c r="I36" s="4">
        <v>6</v>
      </c>
      <c r="J36" s="4"/>
      <c r="K36" s="38">
        <f t="shared" si="5"/>
        <v>6</v>
      </c>
    </row>
    <row r="37" spans="2:11" ht="15" customHeight="1" x14ac:dyDescent="0.25">
      <c r="B37" s="8" t="s">
        <v>5</v>
      </c>
      <c r="C37" s="57">
        <f t="shared" si="6"/>
        <v>44909</v>
      </c>
      <c r="D37" s="4">
        <v>2</v>
      </c>
      <c r="E37" s="4"/>
      <c r="F37" s="38">
        <f>D37</f>
        <v>2</v>
      </c>
      <c r="G37" s="8" t="s">
        <v>5</v>
      </c>
      <c r="H37" s="57">
        <f t="shared" si="7"/>
        <v>44916</v>
      </c>
      <c r="I37" s="4">
        <v>2</v>
      </c>
      <c r="J37" s="4"/>
      <c r="K37" s="38">
        <f t="shared" si="5"/>
        <v>2</v>
      </c>
    </row>
    <row r="38" spans="2:11" ht="15.75" thickBot="1" x14ac:dyDescent="0.3">
      <c r="B38" s="8" t="s">
        <v>6</v>
      </c>
      <c r="C38" s="57">
        <f t="shared" si="6"/>
        <v>44910</v>
      </c>
      <c r="D38" s="4">
        <v>0</v>
      </c>
      <c r="E38" s="40">
        <v>0</v>
      </c>
      <c r="F38" s="38">
        <f t="shared" si="4"/>
        <v>0</v>
      </c>
      <c r="G38" s="8" t="s">
        <v>6</v>
      </c>
      <c r="H38" s="57">
        <f t="shared" si="7"/>
        <v>44917</v>
      </c>
      <c r="I38" s="4">
        <v>0</v>
      </c>
      <c r="J38" s="40">
        <v>0</v>
      </c>
      <c r="K38" s="38">
        <f t="shared" si="5"/>
        <v>0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3</v>
      </c>
      <c r="F39" s="89"/>
      <c r="G39" s="41" t="s">
        <v>7</v>
      </c>
      <c r="H39" s="3"/>
      <c r="I39" s="49"/>
      <c r="J39" s="88">
        <f>IF(K42-D18&gt;0,K42-D18,0)</f>
        <v>3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15</v>
      </c>
      <c r="E42" s="10">
        <f>SUM(E33:E38)</f>
        <v>0</v>
      </c>
      <c r="F42" s="11">
        <f>SUM(F33:F38)</f>
        <v>15</v>
      </c>
      <c r="G42" s="42" t="s">
        <v>31</v>
      </c>
      <c r="H42" s="9"/>
      <c r="I42" s="10">
        <f>SUM(I33:I40)</f>
        <v>15</v>
      </c>
      <c r="J42" s="10">
        <f>SUM(J33:J38)</f>
        <v>0</v>
      </c>
      <c r="K42" s="11">
        <f>SUM(K33:K40)</f>
        <v>15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48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12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60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6">
    <mergeCell ref="B46:C46"/>
    <mergeCell ref="C48:D48"/>
    <mergeCell ref="B49:E49"/>
    <mergeCell ref="F49:H49"/>
    <mergeCell ref="I49:K49"/>
    <mergeCell ref="E39:F40"/>
    <mergeCell ref="J39:K40"/>
    <mergeCell ref="B40:B41"/>
    <mergeCell ref="G40:G41"/>
    <mergeCell ref="B44:C44"/>
    <mergeCell ref="B45:C45"/>
    <mergeCell ref="B18:C18"/>
    <mergeCell ref="J18:K18"/>
    <mergeCell ref="E27:F28"/>
    <mergeCell ref="J27:K28"/>
    <mergeCell ref="B28:B29"/>
    <mergeCell ref="G28:G29"/>
    <mergeCell ref="B15:C15"/>
    <mergeCell ref="J15:K15"/>
    <mergeCell ref="B16:C16"/>
    <mergeCell ref="J16:K16"/>
    <mergeCell ref="B17:E17"/>
    <mergeCell ref="J17:K17"/>
    <mergeCell ref="C12:D12"/>
    <mergeCell ref="I12:J12"/>
    <mergeCell ref="C13:E13"/>
    <mergeCell ref="J13:K13"/>
    <mergeCell ref="B14:C14"/>
    <mergeCell ref="D14:E14"/>
    <mergeCell ref="J14:K14"/>
    <mergeCell ref="C5:D5"/>
    <mergeCell ref="E5:F5"/>
    <mergeCell ref="C7:D7"/>
    <mergeCell ref="E7:F7"/>
    <mergeCell ref="C8:D8"/>
    <mergeCell ref="E11:G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46B0CA-D7B6-410A-9F5D-BD29E69BC869}">
          <x14:formula1>
            <xm:f>Sheet2!$B$3:$B$6</xm:f>
          </x14:formula1>
          <xm:sqref>D14:E14</xm:sqref>
        </x14:dataValidation>
        <x14:dataValidation type="list" allowBlank="1" showInputMessage="1" showErrorMessage="1" xr:uid="{D50BA799-7025-4BCE-A6D3-76320883C579}">
          <x14:formula1>
            <xm:f>Sheet2!$D$3:$D$6</xm:f>
          </x14:formula1>
          <xm:sqref>I14:I18</xm:sqref>
        </x14:dataValidation>
        <x14:dataValidation type="list" allowBlank="1" showInputMessage="1" showErrorMessage="1" xr:uid="{539A3762-9605-4800-92D2-7BA48B680044}">
          <x14:formula1>
            <xm:f>Sheet2!$K$3:$K$14</xm:f>
          </x14:formula1>
          <xm:sqref>H11</xm:sqref>
        </x14:dataValidation>
        <x14:dataValidation type="list" allowBlank="1" showInputMessage="1" showErrorMessage="1" xr:uid="{3CB7FF88-9C52-4769-832A-29E0384561CE}">
          <x14:formula1>
            <xm:f>Sheet2!$M$3</xm:f>
          </x14:formula1>
          <xm:sqref>C12:D12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rightToLeft="1" view="pageBreakPreview" zoomScale="139" zoomScaleNormal="100" zoomScaleSheetLayoutView="139" workbookViewId="0">
      <selection activeCell="Q8" sqref="Q8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3" t="s">
        <v>46</v>
      </c>
      <c r="D5" s="72"/>
      <c r="E5" s="71" t="s">
        <v>47</v>
      </c>
      <c r="F5" s="72"/>
      <c r="G5" s="1"/>
      <c r="H5" s="1"/>
      <c r="I5" s="1"/>
      <c r="J5" s="12"/>
    </row>
    <row r="6" spans="1:11" x14ac:dyDescent="0.25">
      <c r="B6" s="60" t="s">
        <v>3</v>
      </c>
      <c r="C6" s="1"/>
      <c r="D6" s="1"/>
      <c r="E6" s="1"/>
      <c r="F6" s="1"/>
      <c r="G6" s="1" t="s">
        <v>55</v>
      </c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4" t="s">
        <v>47</v>
      </c>
      <c r="F7" s="74"/>
      <c r="G7" s="1"/>
      <c r="H7" s="1"/>
      <c r="I7" s="1"/>
      <c r="J7" s="12"/>
    </row>
    <row r="8" spans="1:11" ht="15" customHeight="1" x14ac:dyDescent="0.25">
      <c r="B8" s="60" t="s">
        <v>5</v>
      </c>
      <c r="C8" s="71" t="s">
        <v>55</v>
      </c>
      <c r="D8" s="72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13"/>
      <c r="D9" s="13"/>
      <c r="E9" s="13"/>
      <c r="F9" s="13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10</v>
      </c>
      <c r="I11" s="27">
        <v>2022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0</v>
      </c>
      <c r="E16" s="2" t="s">
        <v>44</v>
      </c>
      <c r="H16" s="54"/>
      <c r="I16" s="1" t="s">
        <v>40</v>
      </c>
      <c r="J16" s="62" t="s">
        <v>57</v>
      </c>
      <c r="K16" s="63"/>
    </row>
    <row r="17" spans="2:11" x14ac:dyDescent="0.25">
      <c r="B17" s="70"/>
      <c r="C17" s="70"/>
      <c r="D17" s="70"/>
      <c r="E17" s="70"/>
      <c r="H17" s="54"/>
      <c r="I17" s="1" t="s">
        <v>38</v>
      </c>
      <c r="J17" s="62" t="s">
        <v>56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12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44836</v>
      </c>
      <c r="D22" s="4">
        <v>6</v>
      </c>
      <c r="E22" s="4"/>
      <c r="F22" s="38">
        <f>E22+D22</f>
        <v>6</v>
      </c>
      <c r="G22" s="8" t="s">
        <v>2</v>
      </c>
      <c r="H22" s="57">
        <f>C26+3</f>
        <v>44843</v>
      </c>
      <c r="I22" s="4">
        <v>6</v>
      </c>
      <c r="J22" s="4"/>
      <c r="K22" s="38">
        <f>J22+I22</f>
        <v>6</v>
      </c>
    </row>
    <row r="23" spans="2:11" x14ac:dyDescent="0.25">
      <c r="B23" s="8" t="s">
        <v>3</v>
      </c>
      <c r="C23" s="57">
        <f>C22+1</f>
        <v>44837</v>
      </c>
      <c r="D23" s="4">
        <v>1</v>
      </c>
      <c r="E23" s="4"/>
      <c r="F23" s="38">
        <f t="shared" ref="F23:F26" si="0">E23+D23</f>
        <v>1</v>
      </c>
      <c r="G23" s="8" t="s">
        <v>3</v>
      </c>
      <c r="H23" s="57">
        <f>H22+1</f>
        <v>44844</v>
      </c>
      <c r="I23" s="4">
        <v>1</v>
      </c>
      <c r="J23" s="4"/>
      <c r="K23" s="38">
        <f t="shared" ref="K23:K26" si="1">J23+I23</f>
        <v>1</v>
      </c>
    </row>
    <row r="24" spans="2:11" x14ac:dyDescent="0.25">
      <c r="B24" s="8" t="s">
        <v>4</v>
      </c>
      <c r="C24" s="57">
        <f t="shared" ref="C24:C26" si="2">C23+1</f>
        <v>44838</v>
      </c>
      <c r="D24" s="4">
        <v>6</v>
      </c>
      <c r="E24" s="4"/>
      <c r="F24" s="38">
        <f t="shared" si="0"/>
        <v>6</v>
      </c>
      <c r="G24" s="8" t="s">
        <v>4</v>
      </c>
      <c r="H24" s="57">
        <f t="shared" ref="H24:H26" si="3">H23+1</f>
        <v>44845</v>
      </c>
      <c r="I24" s="4">
        <v>6</v>
      </c>
      <c r="J24" s="4"/>
      <c r="K24" s="38">
        <f t="shared" si="1"/>
        <v>6</v>
      </c>
    </row>
    <row r="25" spans="2:11" ht="16.5" customHeight="1" x14ac:dyDescent="0.25">
      <c r="B25" s="8" t="s">
        <v>5</v>
      </c>
      <c r="C25" s="57">
        <f t="shared" si="2"/>
        <v>44839</v>
      </c>
      <c r="D25" s="4">
        <v>2</v>
      </c>
      <c r="E25" s="4"/>
      <c r="F25" s="38">
        <f t="shared" si="0"/>
        <v>2</v>
      </c>
      <c r="G25" s="8" t="s">
        <v>5</v>
      </c>
      <c r="H25" s="57">
        <f t="shared" si="3"/>
        <v>44846</v>
      </c>
      <c r="I25" s="4">
        <v>2</v>
      </c>
      <c r="J25" s="4"/>
      <c r="K25" s="38">
        <f t="shared" si="1"/>
        <v>2</v>
      </c>
    </row>
    <row r="26" spans="2:11" ht="15.75" thickBot="1" x14ac:dyDescent="0.3">
      <c r="B26" s="8" t="s">
        <v>6</v>
      </c>
      <c r="C26" s="57">
        <f t="shared" si="2"/>
        <v>44840</v>
      </c>
      <c r="D26" s="4"/>
      <c r="E26" s="40"/>
      <c r="F26" s="38">
        <f t="shared" si="0"/>
        <v>0</v>
      </c>
      <c r="G26" s="8" t="s">
        <v>6</v>
      </c>
      <c r="H26" s="57">
        <f t="shared" si="3"/>
        <v>44847</v>
      </c>
      <c r="I26" s="4"/>
      <c r="J26" s="40"/>
      <c r="K26" s="38">
        <f t="shared" si="1"/>
        <v>0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3</v>
      </c>
      <c r="F27" s="89"/>
      <c r="G27" s="41" t="s">
        <v>7</v>
      </c>
      <c r="H27" s="3"/>
      <c r="I27" s="49"/>
      <c r="J27" s="88">
        <f>IF(K30-D18&gt;0,K30-D18,0)</f>
        <v>3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15</v>
      </c>
      <c r="E30" s="10">
        <f>SUM(E21:E26)</f>
        <v>0</v>
      </c>
      <c r="F30" s="11">
        <f>SUM(F21:F26)</f>
        <v>15</v>
      </c>
      <c r="G30" s="42" t="s">
        <v>31</v>
      </c>
      <c r="H30" s="9"/>
      <c r="I30" s="10">
        <f>SUM(I21:I28)</f>
        <v>15</v>
      </c>
      <c r="J30" s="10">
        <f>SUM(J21:J26)</f>
        <v>0</v>
      </c>
      <c r="K30" s="11">
        <f>SUM(K21:K28)</f>
        <v>15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44850</v>
      </c>
      <c r="D34" s="4">
        <v>6</v>
      </c>
      <c r="E34" s="4"/>
      <c r="F34" s="38">
        <f>E34+D34</f>
        <v>6</v>
      </c>
      <c r="G34" s="8" t="s">
        <v>2</v>
      </c>
      <c r="H34" s="57">
        <f>C38+3</f>
        <v>44857</v>
      </c>
      <c r="I34" s="4">
        <v>6</v>
      </c>
      <c r="J34" s="4"/>
      <c r="K34" s="38">
        <f>J34+I34</f>
        <v>6</v>
      </c>
    </row>
    <row r="35" spans="2:11" x14ac:dyDescent="0.25">
      <c r="B35" s="8" t="s">
        <v>3</v>
      </c>
      <c r="C35" s="57">
        <f>C34+1</f>
        <v>44851</v>
      </c>
      <c r="D35" s="4">
        <v>1</v>
      </c>
      <c r="E35" s="4"/>
      <c r="F35" s="38">
        <f t="shared" ref="F35:F38" si="4">E35+D35</f>
        <v>1</v>
      </c>
      <c r="G35" s="8" t="s">
        <v>3</v>
      </c>
      <c r="H35" s="57">
        <f>H34+1</f>
        <v>44858</v>
      </c>
      <c r="I35" s="4">
        <v>1</v>
      </c>
      <c r="J35" s="4"/>
      <c r="K35" s="38">
        <f t="shared" ref="K35:K38" si="5">J35+I35</f>
        <v>1</v>
      </c>
    </row>
    <row r="36" spans="2:11" x14ac:dyDescent="0.25">
      <c r="B36" s="8" t="s">
        <v>4</v>
      </c>
      <c r="C36" s="57">
        <f t="shared" ref="C36:C38" si="6">C35+1</f>
        <v>44852</v>
      </c>
      <c r="D36" s="4">
        <v>6</v>
      </c>
      <c r="E36" s="4"/>
      <c r="F36" s="38">
        <f t="shared" si="4"/>
        <v>6</v>
      </c>
      <c r="G36" s="8" t="s">
        <v>4</v>
      </c>
      <c r="H36" s="57">
        <f t="shared" ref="H36:H38" si="7">H35+1</f>
        <v>44859</v>
      </c>
      <c r="I36" s="4">
        <v>6</v>
      </c>
      <c r="J36" s="4"/>
      <c r="K36" s="38">
        <f t="shared" si="5"/>
        <v>6</v>
      </c>
    </row>
    <row r="37" spans="2:11" ht="15" customHeight="1" x14ac:dyDescent="0.25">
      <c r="B37" s="8" t="s">
        <v>5</v>
      </c>
      <c r="C37" s="57">
        <f t="shared" si="6"/>
        <v>44853</v>
      </c>
      <c r="D37" s="4">
        <v>2</v>
      </c>
      <c r="E37" s="4"/>
      <c r="F37" s="38">
        <f>D37</f>
        <v>2</v>
      </c>
      <c r="G37" s="8" t="s">
        <v>5</v>
      </c>
      <c r="H37" s="57">
        <f t="shared" si="7"/>
        <v>44860</v>
      </c>
      <c r="I37" s="4">
        <v>2</v>
      </c>
      <c r="J37" s="4"/>
      <c r="K37" s="38">
        <f t="shared" si="5"/>
        <v>2</v>
      </c>
    </row>
    <row r="38" spans="2:11" ht="15.75" thickBot="1" x14ac:dyDescent="0.3">
      <c r="B38" s="8" t="s">
        <v>6</v>
      </c>
      <c r="C38" s="57">
        <f t="shared" si="6"/>
        <v>44854</v>
      </c>
      <c r="D38" s="4">
        <v>0</v>
      </c>
      <c r="E38" s="40">
        <v>0</v>
      </c>
      <c r="F38" s="38">
        <f t="shared" si="4"/>
        <v>0</v>
      </c>
      <c r="G38" s="8" t="s">
        <v>6</v>
      </c>
      <c r="H38" s="57">
        <f t="shared" si="7"/>
        <v>44861</v>
      </c>
      <c r="I38" s="4">
        <v>0</v>
      </c>
      <c r="J38" s="40">
        <v>0</v>
      </c>
      <c r="K38" s="38">
        <f t="shared" si="5"/>
        <v>0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3</v>
      </c>
      <c r="F39" s="89"/>
      <c r="G39" s="41" t="s">
        <v>7</v>
      </c>
      <c r="H39" s="3"/>
      <c r="I39" s="49"/>
      <c r="J39" s="88">
        <f>IF(K42-D18&gt;0,K42-D18,0)</f>
        <v>3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15</v>
      </c>
      <c r="E42" s="10">
        <f>SUM(E33:E38)</f>
        <v>0</v>
      </c>
      <c r="F42" s="11">
        <f>SUM(F33:F38)</f>
        <v>15</v>
      </c>
      <c r="G42" s="42" t="s">
        <v>31</v>
      </c>
      <c r="H42" s="9"/>
      <c r="I42" s="10">
        <f>SUM(I33:I40)</f>
        <v>15</v>
      </c>
      <c r="J42" s="10">
        <f>SUM(J33:J38)</f>
        <v>0</v>
      </c>
      <c r="K42" s="11">
        <f>SUM(K33:K40)</f>
        <v>15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48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12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60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6">
    <mergeCell ref="C48:D48"/>
    <mergeCell ref="F49:H49"/>
    <mergeCell ref="I49:K49"/>
    <mergeCell ref="B49:E49"/>
    <mergeCell ref="B28:B29"/>
    <mergeCell ref="G28:G29"/>
    <mergeCell ref="B40:B41"/>
    <mergeCell ref="G40:G41"/>
    <mergeCell ref="B44:C44"/>
    <mergeCell ref="B45:C45"/>
    <mergeCell ref="B46:C46"/>
    <mergeCell ref="E39:F40"/>
    <mergeCell ref="J27:K28"/>
    <mergeCell ref="E27:F28"/>
    <mergeCell ref="J39:K40"/>
    <mergeCell ref="E11:G11"/>
    <mergeCell ref="C12:D12"/>
    <mergeCell ref="B14:C14"/>
    <mergeCell ref="B15:C15"/>
    <mergeCell ref="B16:C16"/>
    <mergeCell ref="C13:E13"/>
    <mergeCell ref="D14:E14"/>
    <mergeCell ref="C8:D8"/>
    <mergeCell ref="C5:D5"/>
    <mergeCell ref="E7:F7"/>
    <mergeCell ref="E5:F5"/>
    <mergeCell ref="C7:D7"/>
    <mergeCell ref="J17:K17"/>
    <mergeCell ref="J18:K18"/>
    <mergeCell ref="J16:K16"/>
    <mergeCell ref="B18:C18"/>
    <mergeCell ref="I12:J12"/>
    <mergeCell ref="J13:K13"/>
    <mergeCell ref="J14:K14"/>
    <mergeCell ref="J15:K15"/>
    <mergeCell ref="B17:E1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Sheet2!$B$3:$B$6</xm:f>
          </x14:formula1>
          <xm:sqref>D14:E14</xm:sqref>
        </x14:dataValidation>
        <x14:dataValidation type="list" allowBlank="1" showInputMessage="1" showErrorMessage="1" xr:uid="{00000000-0002-0000-0000-000001000000}">
          <x14:formula1>
            <xm:f>Sheet2!$D$3:$D$6</xm:f>
          </x14:formula1>
          <xm:sqref>I14:I18</xm:sqref>
        </x14:dataValidation>
        <x14:dataValidation type="list" allowBlank="1" showInputMessage="1" showErrorMessage="1" xr:uid="{00000000-0002-0000-0000-000002000000}">
          <x14:formula1>
            <xm:f>Sheet2!$K$3:$K$14</xm:f>
          </x14:formula1>
          <xm:sqref>H11</xm:sqref>
        </x14:dataValidation>
        <x14:dataValidation type="list" allowBlank="1" showInputMessage="1" showErrorMessage="1" xr:uid="{00000000-0002-0000-0000-000003000000}">
          <x14:formula1>
            <xm:f>Sheet2!$M$3</xm:f>
          </x14:formula1>
          <xm:sqref>C12:D12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42E4-9EEF-4167-B688-99F98191D2CD}">
  <dimension ref="A1:K50"/>
  <sheetViews>
    <sheetView rightToLeft="1" view="pageBreakPreview" topLeftCell="A22" zoomScale="139" zoomScaleNormal="100" zoomScaleSheetLayoutView="139" workbookViewId="0">
      <selection activeCell="Q7" sqref="Q7"/>
    </sheetView>
  </sheetViews>
  <sheetFormatPr defaultRowHeight="15" x14ac:dyDescent="0.25"/>
  <cols>
    <col min="1" max="1" width="1.85546875" customWidth="1"/>
    <col min="2" max="2" width="10.5703125" style="2" customWidth="1"/>
    <col min="3" max="4" width="6.5703125" style="2" customWidth="1"/>
    <col min="5" max="5" width="7.140625" style="2" customWidth="1"/>
    <col min="6" max="6" width="10.5703125" style="2" customWidth="1"/>
    <col min="7" max="7" width="9.5703125" style="2" customWidth="1"/>
    <col min="8" max="8" width="7.140625" style="2" bestFit="1" customWidth="1"/>
    <col min="9" max="9" width="6.5703125" style="2" customWidth="1"/>
    <col min="10" max="10" width="6.5703125" customWidth="1"/>
    <col min="11" max="11" width="9.140625" customWidth="1"/>
    <col min="12" max="12" width="3.85546875" customWidth="1"/>
  </cols>
  <sheetData>
    <row r="1" spans="1:11" ht="8.25" customHeight="1" thickBot="1" x14ac:dyDescent="0.3"/>
    <row r="2" spans="1:11" x14ac:dyDescent="0.25">
      <c r="A2" s="92"/>
      <c r="B2" s="30" t="s">
        <v>12</v>
      </c>
      <c r="C2" s="20">
        <v>0.375</v>
      </c>
      <c r="D2" s="21">
        <v>0.41666666666666669</v>
      </c>
      <c r="E2" s="21">
        <v>0.45833333333333331</v>
      </c>
      <c r="F2" s="21">
        <v>0.5</v>
      </c>
      <c r="G2" s="21">
        <v>6.25E-2</v>
      </c>
      <c r="H2" s="21">
        <v>0.10416666666666667</v>
      </c>
      <c r="I2" s="21">
        <v>0.14583333333333334</v>
      </c>
      <c r="J2" s="22">
        <v>0.1875</v>
      </c>
    </row>
    <row r="3" spans="1:11" ht="15.75" thickBot="1" x14ac:dyDescent="0.3">
      <c r="A3" s="92"/>
      <c r="B3" s="29" t="s">
        <v>0</v>
      </c>
      <c r="C3" s="23">
        <v>0.41666666666666669</v>
      </c>
      <c r="D3" s="24">
        <v>0.45833333333333331</v>
      </c>
      <c r="E3" s="24">
        <v>0.5</v>
      </c>
      <c r="F3" s="24">
        <v>4.1666666666666664E-2</v>
      </c>
      <c r="G3" s="24">
        <v>0.10416666666666667</v>
      </c>
      <c r="H3" s="24">
        <v>0.14583333333333334</v>
      </c>
      <c r="I3" s="24">
        <v>0.1875</v>
      </c>
      <c r="J3" s="25">
        <v>0.22916666666666666</v>
      </c>
    </row>
    <row r="4" spans="1:11" x14ac:dyDescent="0.25">
      <c r="B4" s="18" t="s">
        <v>1</v>
      </c>
      <c r="C4" s="17"/>
      <c r="D4" s="15"/>
      <c r="E4" s="15"/>
      <c r="F4" s="15"/>
      <c r="G4" s="15"/>
      <c r="H4" s="15"/>
      <c r="I4" s="15"/>
      <c r="J4" s="16"/>
    </row>
    <row r="5" spans="1:11" ht="16.5" customHeight="1" x14ac:dyDescent="0.25">
      <c r="B5" s="19" t="s">
        <v>2</v>
      </c>
      <c r="C5" s="73" t="s">
        <v>46</v>
      </c>
      <c r="D5" s="72"/>
      <c r="E5" s="71" t="s">
        <v>47</v>
      </c>
      <c r="F5" s="72"/>
      <c r="G5" s="1"/>
      <c r="H5" s="1"/>
      <c r="I5" s="1"/>
      <c r="J5" s="12"/>
    </row>
    <row r="6" spans="1:11" x14ac:dyDescent="0.25">
      <c r="B6" s="60" t="s">
        <v>3</v>
      </c>
      <c r="C6" s="1"/>
      <c r="D6" s="1"/>
      <c r="E6" s="1"/>
      <c r="F6" s="1"/>
      <c r="G6" s="1" t="s">
        <v>55</v>
      </c>
      <c r="H6" s="1"/>
      <c r="I6" s="1"/>
      <c r="J6" s="12"/>
    </row>
    <row r="7" spans="1:11" x14ac:dyDescent="0.25">
      <c r="B7" s="60" t="s">
        <v>4</v>
      </c>
      <c r="C7" s="74" t="s">
        <v>46</v>
      </c>
      <c r="D7" s="74"/>
      <c r="E7" s="74" t="s">
        <v>47</v>
      </c>
      <c r="F7" s="74"/>
      <c r="G7" s="1"/>
      <c r="H7" s="1"/>
      <c r="I7" s="1"/>
      <c r="J7" s="12"/>
    </row>
    <row r="8" spans="1:11" ht="15" customHeight="1" x14ac:dyDescent="0.25">
      <c r="B8" s="60" t="s">
        <v>5</v>
      </c>
      <c r="C8" s="71" t="s">
        <v>55</v>
      </c>
      <c r="D8" s="72"/>
      <c r="E8" s="1"/>
      <c r="F8" s="1"/>
      <c r="G8" s="1"/>
      <c r="H8" s="1"/>
      <c r="I8" s="1"/>
      <c r="J8" s="12"/>
    </row>
    <row r="9" spans="1:11" ht="15.75" thickBot="1" x14ac:dyDescent="0.3">
      <c r="B9" s="61" t="s">
        <v>6</v>
      </c>
      <c r="C9" s="13"/>
      <c r="D9" s="13"/>
      <c r="E9" s="13"/>
      <c r="F9" s="13"/>
      <c r="G9" s="13"/>
      <c r="H9" s="13"/>
      <c r="I9" s="13"/>
      <c r="J9" s="14"/>
    </row>
    <row r="10" spans="1:11" ht="5.2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5">
      <c r="B11" s="27"/>
      <c r="C11" s="27"/>
      <c r="D11" s="27"/>
      <c r="E11" s="75" t="s">
        <v>13</v>
      </c>
      <c r="F11" s="75"/>
      <c r="G11" s="75"/>
      <c r="H11" s="45">
        <v>11</v>
      </c>
      <c r="I11" s="27">
        <v>2022</v>
      </c>
      <c r="J11" s="27"/>
      <c r="K11" s="27"/>
    </row>
    <row r="12" spans="1:11" ht="14.25" customHeight="1" thickBot="1" x14ac:dyDescent="0.3">
      <c r="B12" s="27" t="s">
        <v>14</v>
      </c>
      <c r="C12" s="66" t="s">
        <v>42</v>
      </c>
      <c r="D12" s="66"/>
      <c r="E12" s="31"/>
      <c r="F12" s="31"/>
      <c r="G12" s="31"/>
      <c r="H12" s="27"/>
      <c r="I12" s="67" t="s">
        <v>20</v>
      </c>
      <c r="J12" s="67"/>
      <c r="K12" s="27"/>
    </row>
    <row r="13" spans="1:11" x14ac:dyDescent="0.25">
      <c r="B13" s="26" t="s">
        <v>15</v>
      </c>
      <c r="C13" s="76" t="s">
        <v>53</v>
      </c>
      <c r="D13" s="77"/>
      <c r="E13" s="77"/>
      <c r="H13" s="52" t="s">
        <v>24</v>
      </c>
      <c r="I13" s="53" t="s">
        <v>23</v>
      </c>
      <c r="J13" s="68" t="s">
        <v>22</v>
      </c>
      <c r="K13" s="69"/>
    </row>
    <row r="14" spans="1:11" x14ac:dyDescent="0.25">
      <c r="B14" s="66" t="s">
        <v>16</v>
      </c>
      <c r="C14" s="66"/>
      <c r="D14" s="78" t="s">
        <v>32</v>
      </c>
      <c r="E14" s="78"/>
      <c r="H14" s="54" t="s">
        <v>49</v>
      </c>
      <c r="I14" s="1" t="s">
        <v>37</v>
      </c>
      <c r="J14" s="62" t="s">
        <v>21</v>
      </c>
      <c r="K14" s="63"/>
    </row>
    <row r="15" spans="1:11" x14ac:dyDescent="0.25">
      <c r="B15" s="66" t="s">
        <v>17</v>
      </c>
      <c r="C15" s="66"/>
      <c r="D15" s="46">
        <v>12</v>
      </c>
      <c r="E15" s="2" t="s">
        <v>44</v>
      </c>
      <c r="H15" s="55"/>
      <c r="I15" s="1" t="s">
        <v>38</v>
      </c>
      <c r="J15" s="62" t="s">
        <v>51</v>
      </c>
      <c r="K15" s="63"/>
    </row>
    <row r="16" spans="1:11" x14ac:dyDescent="0.25">
      <c r="B16" s="66" t="s">
        <v>18</v>
      </c>
      <c r="C16" s="66"/>
      <c r="D16" s="46">
        <v>0</v>
      </c>
      <c r="E16" s="2" t="s">
        <v>44</v>
      </c>
      <c r="H16" s="54"/>
      <c r="I16" s="1" t="s">
        <v>40</v>
      </c>
      <c r="J16" s="62" t="s">
        <v>57</v>
      </c>
      <c r="K16" s="63"/>
    </row>
    <row r="17" spans="2:11" x14ac:dyDescent="0.25">
      <c r="B17" s="70"/>
      <c r="C17" s="70"/>
      <c r="D17" s="70"/>
      <c r="E17" s="70"/>
      <c r="H17" s="54"/>
      <c r="I17" s="1" t="s">
        <v>38</v>
      </c>
      <c r="J17" s="62" t="s">
        <v>56</v>
      </c>
      <c r="K17" s="63"/>
    </row>
    <row r="18" spans="2:11" ht="15.75" customHeight="1" thickBot="1" x14ac:dyDescent="0.3">
      <c r="B18" s="66" t="s">
        <v>19</v>
      </c>
      <c r="C18" s="66"/>
      <c r="D18" s="48">
        <f>D15-D16</f>
        <v>12</v>
      </c>
      <c r="E18" s="2" t="s">
        <v>44</v>
      </c>
      <c r="H18" s="56"/>
      <c r="I18" s="13"/>
      <c r="J18" s="64" t="s">
        <v>43</v>
      </c>
      <c r="K18" s="65"/>
    </row>
    <row r="19" spans="2:11" ht="8.25" customHeight="1" thickBot="1" x14ac:dyDescent="0.3"/>
    <row r="20" spans="2:11" ht="25.5" x14ac:dyDescent="0.25">
      <c r="B20" s="5" t="s">
        <v>0</v>
      </c>
      <c r="C20" s="6" t="s">
        <v>10</v>
      </c>
      <c r="D20" s="6" t="s">
        <v>9</v>
      </c>
      <c r="E20" s="6" t="s">
        <v>8</v>
      </c>
      <c r="F20" s="7" t="s">
        <v>11</v>
      </c>
      <c r="G20" s="5" t="s">
        <v>0</v>
      </c>
      <c r="H20" s="6" t="s">
        <v>10</v>
      </c>
      <c r="I20" s="6" t="s">
        <v>9</v>
      </c>
      <c r="J20" s="6" t="s">
        <v>8</v>
      </c>
      <c r="K20" s="7" t="s">
        <v>11</v>
      </c>
    </row>
    <row r="21" spans="2:11" x14ac:dyDescent="0.25">
      <c r="B21" s="34" t="s">
        <v>1</v>
      </c>
      <c r="C21" s="35"/>
      <c r="D21" s="36"/>
      <c r="E21" s="36"/>
      <c r="F21" s="37"/>
      <c r="G21" s="34" t="s">
        <v>1</v>
      </c>
      <c r="H21" s="35"/>
      <c r="I21" s="36"/>
      <c r="J21" s="36"/>
      <c r="K21" s="37"/>
    </row>
    <row r="22" spans="2:11" ht="18" customHeight="1" x14ac:dyDescent="0.25">
      <c r="B22" s="8" t="s">
        <v>2</v>
      </c>
      <c r="C22" s="57">
        <v>44864</v>
      </c>
      <c r="D22" s="4">
        <v>6</v>
      </c>
      <c r="E22" s="4"/>
      <c r="F22" s="38">
        <f>E22+D22</f>
        <v>6</v>
      </c>
      <c r="G22" s="8" t="s">
        <v>2</v>
      </c>
      <c r="H22" s="57">
        <f>C26+3</f>
        <v>44871</v>
      </c>
      <c r="I22" s="4">
        <v>6</v>
      </c>
      <c r="J22" s="4"/>
      <c r="K22" s="38">
        <f>J22+I22</f>
        <v>6</v>
      </c>
    </row>
    <row r="23" spans="2:11" x14ac:dyDescent="0.25">
      <c r="B23" s="8" t="s">
        <v>3</v>
      </c>
      <c r="C23" s="57">
        <f>C22+1</f>
        <v>44865</v>
      </c>
      <c r="D23" s="4">
        <v>1</v>
      </c>
      <c r="E23" s="4"/>
      <c r="F23" s="38">
        <f t="shared" ref="F23:F26" si="0">E23+D23</f>
        <v>1</v>
      </c>
      <c r="G23" s="8" t="s">
        <v>3</v>
      </c>
      <c r="H23" s="57">
        <f>H22+1</f>
        <v>44872</v>
      </c>
      <c r="I23" s="4">
        <v>1</v>
      </c>
      <c r="J23" s="4"/>
      <c r="K23" s="38">
        <f t="shared" ref="K23:K26" si="1">J23+I23</f>
        <v>1</v>
      </c>
    </row>
    <row r="24" spans="2:11" x14ac:dyDescent="0.25">
      <c r="B24" s="8" t="s">
        <v>4</v>
      </c>
      <c r="C24" s="57">
        <f t="shared" ref="C24:C26" si="2">C23+1</f>
        <v>44866</v>
      </c>
      <c r="D24" s="4">
        <v>6</v>
      </c>
      <c r="E24" s="4"/>
      <c r="F24" s="38">
        <f t="shared" si="0"/>
        <v>6</v>
      </c>
      <c r="G24" s="8" t="s">
        <v>4</v>
      </c>
      <c r="H24" s="57">
        <f t="shared" ref="H24:H26" si="3">H23+1</f>
        <v>44873</v>
      </c>
      <c r="I24" s="4">
        <v>6</v>
      </c>
      <c r="J24" s="4"/>
      <c r="K24" s="38">
        <f t="shared" si="1"/>
        <v>6</v>
      </c>
    </row>
    <row r="25" spans="2:11" ht="16.5" customHeight="1" x14ac:dyDescent="0.25">
      <c r="B25" s="8" t="s">
        <v>5</v>
      </c>
      <c r="C25" s="57">
        <f t="shared" si="2"/>
        <v>44867</v>
      </c>
      <c r="D25" s="4">
        <v>2</v>
      </c>
      <c r="E25" s="4"/>
      <c r="F25" s="38">
        <f t="shared" si="0"/>
        <v>2</v>
      </c>
      <c r="G25" s="8" t="s">
        <v>5</v>
      </c>
      <c r="H25" s="57">
        <f t="shared" si="3"/>
        <v>44874</v>
      </c>
      <c r="I25" s="4">
        <v>2</v>
      </c>
      <c r="J25" s="4"/>
      <c r="K25" s="38">
        <f t="shared" si="1"/>
        <v>2</v>
      </c>
    </row>
    <row r="26" spans="2:11" ht="15.75" thickBot="1" x14ac:dyDescent="0.3">
      <c r="B26" s="8" t="s">
        <v>6</v>
      </c>
      <c r="C26" s="57">
        <f t="shared" si="2"/>
        <v>44868</v>
      </c>
      <c r="D26" s="4"/>
      <c r="E26" s="40"/>
      <c r="F26" s="38">
        <f t="shared" si="0"/>
        <v>0</v>
      </c>
      <c r="G26" s="8" t="s">
        <v>6</v>
      </c>
      <c r="H26" s="57">
        <f t="shared" si="3"/>
        <v>44875</v>
      </c>
      <c r="I26" s="4"/>
      <c r="J26" s="40"/>
      <c r="K26" s="38">
        <f t="shared" si="1"/>
        <v>0</v>
      </c>
    </row>
    <row r="27" spans="2:11" ht="15" customHeight="1" x14ac:dyDescent="0.25">
      <c r="B27" s="41" t="s">
        <v>7</v>
      </c>
      <c r="C27" s="3"/>
      <c r="D27" s="49"/>
      <c r="E27" s="88">
        <f>IF(F30-D18&gt;0,F30-D18,0)</f>
        <v>3</v>
      </c>
      <c r="F27" s="89"/>
      <c r="G27" s="41" t="s">
        <v>7</v>
      </c>
      <c r="H27" s="3"/>
      <c r="I27" s="49"/>
      <c r="J27" s="88">
        <f>IF(K30-D18&gt;0,K30-D18,0)</f>
        <v>3</v>
      </c>
      <c r="K27" s="89"/>
    </row>
    <row r="28" spans="2:11" ht="15.75" customHeight="1" thickBot="1" x14ac:dyDescent="0.3">
      <c r="B28" s="81" t="s">
        <v>30</v>
      </c>
      <c r="C28" s="3"/>
      <c r="D28" s="49"/>
      <c r="E28" s="90"/>
      <c r="F28" s="91"/>
      <c r="G28" s="83" t="s">
        <v>30</v>
      </c>
      <c r="H28" s="3"/>
      <c r="I28" s="49"/>
      <c r="J28" s="90"/>
      <c r="K28" s="91"/>
    </row>
    <row r="29" spans="2:11" x14ac:dyDescent="0.25">
      <c r="B29" s="82"/>
      <c r="C29" s="39"/>
      <c r="D29" s="40"/>
      <c r="E29" s="50"/>
      <c r="F29" s="51"/>
      <c r="G29" s="84"/>
      <c r="H29" s="39"/>
      <c r="I29" s="40"/>
      <c r="J29" s="50"/>
      <c r="K29" s="51"/>
    </row>
    <row r="30" spans="2:11" ht="15.75" thickBot="1" x14ac:dyDescent="0.3">
      <c r="B30" s="42" t="s">
        <v>31</v>
      </c>
      <c r="C30" s="9"/>
      <c r="D30" s="10">
        <f>SUM(D21:D28)</f>
        <v>15</v>
      </c>
      <c r="E30" s="10">
        <f>SUM(E21:E26)</f>
        <v>0</v>
      </c>
      <c r="F30" s="11">
        <f>SUM(F21:F26)</f>
        <v>15</v>
      </c>
      <c r="G30" s="42" t="s">
        <v>31</v>
      </c>
      <c r="H30" s="9"/>
      <c r="I30" s="10">
        <f>SUM(I21:I28)</f>
        <v>15</v>
      </c>
      <c r="J30" s="10">
        <f>SUM(J21:J26)</f>
        <v>0</v>
      </c>
      <c r="K30" s="11">
        <f>SUM(K21:K28)</f>
        <v>15</v>
      </c>
    </row>
    <row r="31" spans="2:11" ht="3.75" customHeight="1" thickBot="1" x14ac:dyDescent="0.3"/>
    <row r="32" spans="2:11" ht="25.5" x14ac:dyDescent="0.25">
      <c r="B32" s="5" t="s">
        <v>0</v>
      </c>
      <c r="C32" s="6" t="s">
        <v>10</v>
      </c>
      <c r="D32" s="6" t="s">
        <v>9</v>
      </c>
      <c r="E32" s="6" t="s">
        <v>8</v>
      </c>
      <c r="F32" s="7" t="s">
        <v>11</v>
      </c>
      <c r="G32" s="5" t="s">
        <v>0</v>
      </c>
      <c r="H32" s="6" t="s">
        <v>10</v>
      </c>
      <c r="I32" s="6" t="s">
        <v>9</v>
      </c>
      <c r="J32" s="6" t="s">
        <v>8</v>
      </c>
      <c r="K32" s="7" t="s">
        <v>11</v>
      </c>
    </row>
    <row r="33" spans="2:11" x14ac:dyDescent="0.25">
      <c r="B33" s="34" t="s">
        <v>1</v>
      </c>
      <c r="C33" s="35"/>
      <c r="D33" s="36"/>
      <c r="E33" s="36"/>
      <c r="F33" s="37"/>
      <c r="G33" s="34" t="s">
        <v>1</v>
      </c>
      <c r="H33" s="35"/>
      <c r="I33" s="36"/>
      <c r="J33" s="36"/>
      <c r="K33" s="37"/>
    </row>
    <row r="34" spans="2:11" ht="18" customHeight="1" x14ac:dyDescent="0.25">
      <c r="B34" s="8" t="s">
        <v>2</v>
      </c>
      <c r="C34" s="57">
        <f>H26+3</f>
        <v>44878</v>
      </c>
      <c r="D34" s="4">
        <v>6</v>
      </c>
      <c r="E34" s="4"/>
      <c r="F34" s="38">
        <f>E34+D34</f>
        <v>6</v>
      </c>
      <c r="G34" s="8" t="s">
        <v>2</v>
      </c>
      <c r="H34" s="57">
        <f>C38+3</f>
        <v>44885</v>
      </c>
      <c r="I34" s="4">
        <v>6</v>
      </c>
      <c r="J34" s="4"/>
      <c r="K34" s="38">
        <f>J34+I34</f>
        <v>6</v>
      </c>
    </row>
    <row r="35" spans="2:11" x14ac:dyDescent="0.25">
      <c r="B35" s="8" t="s">
        <v>3</v>
      </c>
      <c r="C35" s="57">
        <f>C34+1</f>
        <v>44879</v>
      </c>
      <c r="D35" s="4">
        <v>1</v>
      </c>
      <c r="E35" s="4"/>
      <c r="F35" s="38">
        <f t="shared" ref="F35:F38" si="4">E35+D35</f>
        <v>1</v>
      </c>
      <c r="G35" s="8" t="s">
        <v>3</v>
      </c>
      <c r="H35" s="57">
        <f>H34+1</f>
        <v>44886</v>
      </c>
      <c r="I35" s="4">
        <v>1</v>
      </c>
      <c r="J35" s="4"/>
      <c r="K35" s="38">
        <f t="shared" ref="K35:K38" si="5">J35+I35</f>
        <v>1</v>
      </c>
    </row>
    <row r="36" spans="2:11" x14ac:dyDescent="0.25">
      <c r="B36" s="8" t="s">
        <v>4</v>
      </c>
      <c r="C36" s="57">
        <f t="shared" ref="C36:C38" si="6">C35+1</f>
        <v>44880</v>
      </c>
      <c r="D36" s="4">
        <v>6</v>
      </c>
      <c r="E36" s="4"/>
      <c r="F36" s="38">
        <f t="shared" si="4"/>
        <v>6</v>
      </c>
      <c r="G36" s="8" t="s">
        <v>4</v>
      </c>
      <c r="H36" s="57">
        <f t="shared" ref="H36:H38" si="7">H35+1</f>
        <v>44887</v>
      </c>
      <c r="I36" s="4">
        <v>6</v>
      </c>
      <c r="J36" s="4"/>
      <c r="K36" s="38">
        <f t="shared" si="5"/>
        <v>6</v>
      </c>
    </row>
    <row r="37" spans="2:11" ht="15" customHeight="1" x14ac:dyDescent="0.25">
      <c r="B37" s="8" t="s">
        <v>5</v>
      </c>
      <c r="C37" s="57">
        <f t="shared" si="6"/>
        <v>44881</v>
      </c>
      <c r="D37" s="4">
        <v>2</v>
      </c>
      <c r="E37" s="4"/>
      <c r="F37" s="38">
        <f>D37</f>
        <v>2</v>
      </c>
      <c r="G37" s="8" t="s">
        <v>5</v>
      </c>
      <c r="H37" s="57">
        <f t="shared" si="7"/>
        <v>44888</v>
      </c>
      <c r="I37" s="4">
        <v>2</v>
      </c>
      <c r="J37" s="4"/>
      <c r="K37" s="38">
        <f t="shared" si="5"/>
        <v>2</v>
      </c>
    </row>
    <row r="38" spans="2:11" ht="15.75" thickBot="1" x14ac:dyDescent="0.3">
      <c r="B38" s="8" t="s">
        <v>6</v>
      </c>
      <c r="C38" s="57">
        <f t="shared" si="6"/>
        <v>44882</v>
      </c>
      <c r="D38" s="4">
        <v>0</v>
      </c>
      <c r="E38" s="40">
        <v>0</v>
      </c>
      <c r="F38" s="38">
        <f t="shared" si="4"/>
        <v>0</v>
      </c>
      <c r="G38" s="8" t="s">
        <v>6</v>
      </c>
      <c r="H38" s="57">
        <f t="shared" si="7"/>
        <v>44889</v>
      </c>
      <c r="I38" s="4">
        <v>0</v>
      </c>
      <c r="J38" s="40">
        <v>0</v>
      </c>
      <c r="K38" s="38">
        <f t="shared" si="5"/>
        <v>0</v>
      </c>
    </row>
    <row r="39" spans="2:11" ht="15" customHeight="1" x14ac:dyDescent="0.25">
      <c r="B39" s="41" t="s">
        <v>7</v>
      </c>
      <c r="C39" s="3"/>
      <c r="D39" s="49"/>
      <c r="E39" s="88">
        <f>IF(F42-D18&gt;0,F42-D18,0)</f>
        <v>3</v>
      </c>
      <c r="F39" s="89"/>
      <c r="G39" s="41" t="s">
        <v>7</v>
      </c>
      <c r="H39" s="3"/>
      <c r="I39" s="49"/>
      <c r="J39" s="88">
        <f>IF(K42-D18&gt;0,K42-D18,0)</f>
        <v>3</v>
      </c>
      <c r="K39" s="89"/>
    </row>
    <row r="40" spans="2:11" ht="15.75" customHeight="1" thickBot="1" x14ac:dyDescent="0.3">
      <c r="B40" s="83" t="s">
        <v>30</v>
      </c>
      <c r="C40" s="3"/>
      <c r="D40" s="49"/>
      <c r="E40" s="90"/>
      <c r="F40" s="91"/>
      <c r="G40" s="83" t="s">
        <v>30</v>
      </c>
      <c r="H40" s="3"/>
      <c r="I40" s="49"/>
      <c r="J40" s="90"/>
      <c r="K40" s="91"/>
    </row>
    <row r="41" spans="2:11" x14ac:dyDescent="0.25">
      <c r="B41" s="84"/>
      <c r="C41" s="39"/>
      <c r="D41" s="40"/>
      <c r="E41" s="50"/>
      <c r="F41" s="51"/>
      <c r="G41" s="84"/>
      <c r="H41" s="39"/>
      <c r="I41" s="40"/>
      <c r="J41" s="50"/>
      <c r="K41" s="51"/>
    </row>
    <row r="42" spans="2:11" ht="15.75" thickBot="1" x14ac:dyDescent="0.3">
      <c r="B42" s="42" t="s">
        <v>31</v>
      </c>
      <c r="C42" s="9"/>
      <c r="D42" s="10">
        <f>SUM(D33:D40)</f>
        <v>15</v>
      </c>
      <c r="E42" s="10">
        <f>SUM(E33:E38)</f>
        <v>0</v>
      </c>
      <c r="F42" s="11">
        <f>SUM(F33:F38)</f>
        <v>15</v>
      </c>
      <c r="G42" s="42" t="s">
        <v>31</v>
      </c>
      <c r="H42" s="9"/>
      <c r="I42" s="10">
        <f>SUM(I33:I40)</f>
        <v>15</v>
      </c>
      <c r="J42" s="10">
        <f>SUM(J33:J38)</f>
        <v>0</v>
      </c>
      <c r="K42" s="11">
        <f>SUM(K33:K40)</f>
        <v>15</v>
      </c>
    </row>
    <row r="43" spans="2:11" ht="4.5" customHeight="1" x14ac:dyDescent="0.25"/>
    <row r="44" spans="2:11" x14ac:dyDescent="0.25">
      <c r="B44" s="85" t="s">
        <v>25</v>
      </c>
      <c r="C44" s="85"/>
      <c r="D44" s="47">
        <f>D18*4</f>
        <v>48</v>
      </c>
      <c r="E44" s="2" t="s">
        <v>52</v>
      </c>
    </row>
    <row r="45" spans="2:11" x14ac:dyDescent="0.25">
      <c r="B45" s="86" t="s">
        <v>26</v>
      </c>
      <c r="C45" s="86"/>
      <c r="D45" s="58">
        <f>E27+E39+J39+J27</f>
        <v>12</v>
      </c>
      <c r="E45" s="59" t="s">
        <v>52</v>
      </c>
    </row>
    <row r="46" spans="2:11" x14ac:dyDescent="0.25">
      <c r="B46" s="87" t="s">
        <v>48</v>
      </c>
      <c r="C46" s="87"/>
      <c r="D46" s="47">
        <f>SUM(F30+K30+F42+K42)</f>
        <v>60</v>
      </c>
      <c r="E46" s="2" t="s">
        <v>52</v>
      </c>
    </row>
    <row r="47" spans="2:11" ht="18.75" customHeight="1" x14ac:dyDescent="0.25">
      <c r="B47" s="32"/>
    </row>
    <row r="48" spans="2:11" x14ac:dyDescent="0.25">
      <c r="B48"/>
      <c r="C48" s="79" t="s">
        <v>28</v>
      </c>
      <c r="D48" s="79"/>
      <c r="E48"/>
      <c r="F48"/>
      <c r="G48" s="33" t="s">
        <v>29</v>
      </c>
      <c r="H48"/>
      <c r="I48"/>
      <c r="J48" s="33" t="s">
        <v>27</v>
      </c>
    </row>
    <row r="49" spans="2:11" ht="16.5" x14ac:dyDescent="0.35">
      <c r="B49" s="80" t="s">
        <v>50</v>
      </c>
      <c r="C49" s="80"/>
      <c r="D49" s="80"/>
      <c r="E49" s="80"/>
      <c r="F49" s="79" t="s">
        <v>45</v>
      </c>
      <c r="G49" s="79"/>
      <c r="H49" s="79"/>
      <c r="I49" s="79" t="s">
        <v>54</v>
      </c>
      <c r="J49" s="79"/>
      <c r="K49" s="79"/>
    </row>
    <row r="50" spans="2:11" ht="6" customHeight="1" x14ac:dyDescent="0.25"/>
  </sheetData>
  <mergeCells count="36">
    <mergeCell ref="B46:C46"/>
    <mergeCell ref="C48:D48"/>
    <mergeCell ref="B49:E49"/>
    <mergeCell ref="F49:H49"/>
    <mergeCell ref="I49:K49"/>
    <mergeCell ref="E39:F40"/>
    <mergeCell ref="J39:K40"/>
    <mergeCell ref="B40:B41"/>
    <mergeCell ref="G40:G41"/>
    <mergeCell ref="B44:C44"/>
    <mergeCell ref="B45:C45"/>
    <mergeCell ref="B18:C18"/>
    <mergeCell ref="J18:K18"/>
    <mergeCell ref="E27:F28"/>
    <mergeCell ref="J27:K28"/>
    <mergeCell ref="B28:B29"/>
    <mergeCell ref="G28:G29"/>
    <mergeCell ref="B15:C15"/>
    <mergeCell ref="J15:K15"/>
    <mergeCell ref="B16:C16"/>
    <mergeCell ref="J16:K16"/>
    <mergeCell ref="B17:E17"/>
    <mergeCell ref="J17:K17"/>
    <mergeCell ref="C12:D12"/>
    <mergeCell ref="I12:J12"/>
    <mergeCell ref="C13:E13"/>
    <mergeCell ref="J13:K13"/>
    <mergeCell ref="B14:C14"/>
    <mergeCell ref="D14:E14"/>
    <mergeCell ref="J14:K14"/>
    <mergeCell ref="C5:D5"/>
    <mergeCell ref="E5:F5"/>
    <mergeCell ref="C7:D7"/>
    <mergeCell ref="E7:F7"/>
    <mergeCell ref="C8:D8"/>
    <mergeCell ref="E11:G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FFE8EF2-E4A7-4062-867B-2BE879D3B3B7}">
          <x14:formula1>
            <xm:f>Sheet2!$M$3</xm:f>
          </x14:formula1>
          <xm:sqref>C12:D12</xm:sqref>
        </x14:dataValidation>
        <x14:dataValidation type="list" allowBlank="1" showInputMessage="1" showErrorMessage="1" xr:uid="{37CDBA6F-57F0-4434-87E3-267CA78CFA90}">
          <x14:formula1>
            <xm:f>Sheet2!$K$3:$K$14</xm:f>
          </x14:formula1>
          <xm:sqref>H11</xm:sqref>
        </x14:dataValidation>
        <x14:dataValidation type="list" allowBlank="1" showInputMessage="1" showErrorMessage="1" xr:uid="{0E24493A-4B63-4E70-93A2-9CB456385F25}">
          <x14:formula1>
            <xm:f>Sheet2!$D$3:$D$6</xm:f>
          </x14:formula1>
          <xm:sqref>I14:I18</xm:sqref>
        </x14:dataValidation>
        <x14:dataValidation type="list" allowBlank="1" showInputMessage="1" showErrorMessage="1" xr:uid="{EF60FC81-E82D-44CE-AC3D-ABEB495DC187}">
          <x14:formula1>
            <xm:f>Sheet2!$B$3:$B$6</xm:f>
          </x14:formula1>
          <xm:sqref>D14:E14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5"/>
  <sheetViews>
    <sheetView rightToLeft="1" workbookViewId="0">
      <selection activeCell="M18" sqref="M18"/>
    </sheetView>
  </sheetViews>
  <sheetFormatPr defaultRowHeight="15" x14ac:dyDescent="0.25"/>
  <cols>
    <col min="2" max="2" width="13.42578125" customWidth="1"/>
    <col min="13" max="13" width="11" customWidth="1"/>
  </cols>
  <sheetData>
    <row r="2" spans="2:13" ht="23.25" customHeight="1" x14ac:dyDescent="0.25">
      <c r="B2" s="44" t="s">
        <v>34</v>
      </c>
      <c r="D2" s="44" t="s">
        <v>23</v>
      </c>
      <c r="F2" s="44" t="s">
        <v>37</v>
      </c>
      <c r="G2" s="44" t="s">
        <v>38</v>
      </c>
      <c r="H2" s="44" t="s">
        <v>39</v>
      </c>
      <c r="I2" s="44" t="s">
        <v>40</v>
      </c>
      <c r="K2" s="44" t="s">
        <v>41</v>
      </c>
    </row>
    <row r="3" spans="2:13" x14ac:dyDescent="0.25">
      <c r="B3" s="43" t="s">
        <v>32</v>
      </c>
      <c r="D3" s="43" t="s">
        <v>37</v>
      </c>
      <c r="F3" s="43"/>
      <c r="G3" s="43"/>
      <c r="H3" s="43"/>
      <c r="I3" s="43"/>
      <c r="K3" s="43">
        <v>1</v>
      </c>
      <c r="M3" t="s">
        <v>42</v>
      </c>
    </row>
    <row r="4" spans="2:13" x14ac:dyDescent="0.25">
      <c r="B4" s="43" t="s">
        <v>36</v>
      </c>
      <c r="D4" s="43" t="s">
        <v>38</v>
      </c>
      <c r="F4" s="43"/>
      <c r="G4" s="43"/>
      <c r="H4" s="43"/>
      <c r="I4" s="43"/>
      <c r="K4" s="43">
        <v>2</v>
      </c>
    </row>
    <row r="5" spans="2:13" x14ac:dyDescent="0.25">
      <c r="B5" s="43" t="s">
        <v>33</v>
      </c>
      <c r="D5" s="43" t="s">
        <v>39</v>
      </c>
      <c r="F5" s="43"/>
      <c r="G5" s="43"/>
      <c r="H5" s="43"/>
      <c r="I5" s="43"/>
      <c r="K5" s="43">
        <v>3</v>
      </c>
    </row>
    <row r="6" spans="2:13" x14ac:dyDescent="0.25">
      <c r="B6" s="43" t="s">
        <v>35</v>
      </c>
      <c r="D6" s="43" t="s">
        <v>40</v>
      </c>
      <c r="F6" s="43"/>
      <c r="G6" s="43"/>
      <c r="H6" s="43"/>
      <c r="I6" s="43"/>
      <c r="K6" s="43">
        <v>4</v>
      </c>
    </row>
    <row r="7" spans="2:13" x14ac:dyDescent="0.25">
      <c r="F7" s="43"/>
      <c r="G7" s="43"/>
      <c r="H7" s="43"/>
      <c r="I7" s="43"/>
      <c r="K7" s="43">
        <v>5</v>
      </c>
    </row>
    <row r="8" spans="2:13" x14ac:dyDescent="0.25">
      <c r="F8" s="43"/>
      <c r="G8" s="43"/>
      <c r="H8" s="43"/>
      <c r="I8" s="43"/>
      <c r="K8" s="43">
        <v>6</v>
      </c>
    </row>
    <row r="9" spans="2:13" x14ac:dyDescent="0.25">
      <c r="F9" s="43"/>
      <c r="G9" s="43"/>
      <c r="H9" s="43"/>
      <c r="I9" s="43"/>
      <c r="K9" s="43">
        <v>7</v>
      </c>
    </row>
    <row r="10" spans="2:13" x14ac:dyDescent="0.25">
      <c r="F10" s="43"/>
      <c r="G10" s="43"/>
      <c r="H10" s="43"/>
      <c r="I10" s="43"/>
      <c r="K10" s="43">
        <v>8</v>
      </c>
    </row>
    <row r="11" spans="2:13" x14ac:dyDescent="0.25">
      <c r="F11" s="43"/>
      <c r="G11" s="43"/>
      <c r="H11" s="43"/>
      <c r="I11" s="43"/>
      <c r="K11" s="43">
        <v>9</v>
      </c>
    </row>
    <row r="12" spans="2:13" x14ac:dyDescent="0.25">
      <c r="F12" s="43"/>
      <c r="G12" s="43"/>
      <c r="H12" s="43"/>
      <c r="I12" s="43"/>
      <c r="K12" s="43">
        <v>10</v>
      </c>
    </row>
    <row r="13" spans="2:13" x14ac:dyDescent="0.25">
      <c r="F13" s="43"/>
      <c r="G13" s="43"/>
      <c r="H13" s="43"/>
      <c r="I13" s="43"/>
      <c r="K13" s="43">
        <v>11</v>
      </c>
    </row>
    <row r="14" spans="2:13" x14ac:dyDescent="0.25">
      <c r="F14" s="43"/>
      <c r="G14" s="43"/>
      <c r="H14" s="43"/>
      <c r="I14" s="43"/>
      <c r="K14" s="43">
        <v>12</v>
      </c>
    </row>
    <row r="15" spans="2:13" x14ac:dyDescent="0.25">
      <c r="F15" s="43"/>
      <c r="G15" s="43"/>
      <c r="H15" s="43"/>
      <c r="I1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5</vt:lpstr>
      <vt:lpstr>4</vt:lpstr>
      <vt:lpstr>3</vt:lpstr>
      <vt:lpstr>2</vt:lpstr>
      <vt:lpstr>1</vt:lpstr>
      <vt:lpstr>12</vt:lpstr>
      <vt:lpstr>10</vt:lpstr>
      <vt:lpstr>11</vt:lpstr>
      <vt:lpstr>Sheet2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نازناوى_زانستى</vt:lpstr>
    </vt:vector>
  </TitlesOfParts>
  <Company>n0ak95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n0ak95</dc:creator>
  <cp:lastModifiedBy>Sarkawt</cp:lastModifiedBy>
  <cp:lastPrinted>2023-05-30T23:16:30Z</cp:lastPrinted>
  <dcterms:created xsi:type="dcterms:W3CDTF">2021-06-25T08:38:33Z</dcterms:created>
  <dcterms:modified xsi:type="dcterms:W3CDTF">2023-05-30T23:22:43Z</dcterms:modified>
</cp:coreProperties>
</file>