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digital/Desktop/Q.A. 2023/"/>
    </mc:Choice>
  </mc:AlternateContent>
  <xr:revisionPtr revIDLastSave="0" documentId="8_{B36DA0A3-FE4D-4947-BEB4-0EA562FE8020}" xr6:coauthVersionLast="36" xr6:coauthVersionMax="36" xr10:uidLastSave="{00000000-0000-0000-0000-000000000000}"/>
  <bookViews>
    <workbookView xWindow="0" yWindow="460" windowWidth="28800" windowHeight="1688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<sst xmlns="http://schemas.openxmlformats.org/spreadsheetml/2006/main" count="205" uniqueCount="171">
  <si>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</si>
  <si>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</si>
  <si>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</si>
  <si>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</si>
  <si>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</si>
  <si>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</si>
  <si>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</si>
  <si>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</si>
  <si>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</si>
  <si>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</si>
  <si>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</si>
  <si>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</si>
  <si>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</si>
  <si>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</si>
  <si>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</si>
  <si>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</si>
  <si>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</si>
  <si>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</si>
  <si>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</si>
  <si>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</si>
  <si>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</si>
  <si>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</si>
  <si>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</si>
  <si>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</si>
  <si>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</si>
  <si>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</si>
  <si>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</si>
  <si>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</si>
  <si>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</si>
  <si>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</si>
  <si>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</si>
  <si>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</si>
  <si>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</si>
  <si>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</si>
  <si>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</si>
  <si>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</si>
  <si>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</si>
  <si>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</si>
  <si>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</si>
  <si>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</si>
  <si>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</si>
  <si>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</si>
  <si>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</si>
  <si>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</si>
  <si>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</si>
  <si>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</si>
  <si>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</si>
  <si>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</si>
  <si>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</si>
  <si>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</si>
  <si>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</si>
  <si>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</si>
  <si>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</si>
  <si>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</si>
  <si>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</si>
  <si>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</si>
  <si>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</si>
  <si>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</si>
  <si>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</si>
  <si>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</si>
  <si>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</si>
  <si>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</si>
  <si>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</si>
  <si>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</si>
  <si>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</si>
  <si>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</si>
  <si>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</si>
  <si>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</si>
  <si>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</si>
  <si>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</si>
  <si>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</si>
  <si>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</si>
  <si>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</si>
  <si>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</si>
  <si>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</si>
  <si>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</si>
  <si>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</si>
  <si>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</si>
  <si>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</si>
  <si>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</si>
  <si>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</si>
  <si>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</si>
  <si>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</si>
  <si>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</si>
  <si>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</si>
  <si>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</si>
  <si>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</si>
  <si>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</si>
  <si>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</si>
  <si>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</si>
  <si>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</si>
  <si>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</si>
  <si>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</si>
  <si>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</si>
  <si>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</si>
  <si>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</si>
  <si>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</si>
  <si>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</si>
  <si>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</si>
  <si>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</si>
  <si>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</si>
  <si>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</si>
  <si>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</si>
  <si>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</si>
  <si>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</si>
  <si>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</si>
  <si>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</si>
  <si>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</si>
  <si>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</si>
  <si>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</si>
  <si>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</si>
  <si>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</si>
  <si>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</si>
  <si>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</si>
  <si>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</si>
  <si>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</si>
  <si>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</si>
  <si>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</si>
  <si>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</si>
  <si>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</si>
  <si>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</si>
  <si>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</si>
  <si>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</si>
  <si>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</si>
  <si>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</si>
  <si>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</si>
  <si>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</si>
  <si>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</si>
  <si>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</si>
  <si>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</si>
  <si>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</si>
  <si>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</si>
  <si>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</si>
  <si>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</si>
  <si>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</si>
  <si>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</si>
  <si>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</si>
  <si>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</si>
  <si>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</si>
  <si>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</si>
  <si>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</si>
  <si>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</si>
  <si>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</si>
  <si>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</si>
  <si>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</si>
  <si>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</si>
  <si>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</si>
  <si>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</si>
  <si>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</si>
  <si>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</si>
  <si>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</si>
  <si>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</si>
  <si>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</si>
  <si>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</si>
  <si>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</si>
  <si>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</si>
  <si>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</si>
  <si>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</si>
  <si>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</si>
  <si>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</si>
  <si>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</si>
  <si>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</si>
  <si>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</si>
  <si>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</si>
  <si>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</si>
  <si>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</si>
  <si>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</si>
  <si>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</si>
  <si>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شێرزاد شفیع بابۆ</t>
  </si>
  <si>
    <t>پرۆفیسۆری یاریدەدەر</t>
  </si>
  <si>
    <t>Englidh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</si>
</sst>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topLeftCell="A37" zoomScale="90" zoomScaleNormal="90" zoomScaleSheetLayoutView="100" workbookViewId="0">
      <selection activeCell="I76" sqref="I76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33</v>
      </c>
    </row>
    <row r="3" spans="1:13" ht="16">
      <c r="A3" s="107" t="s">
        <v>45</v>
      </c>
      <c r="B3" s="108"/>
      <c r="C3" s="104" t="s">
        <v>56</v>
      </c>
      <c r="D3" s="105"/>
      <c r="E3" s="5" t="s">
        <v>11</v>
      </c>
      <c r="F3" s="12">
        <f t="shared" ref="F3" si="0">E68</f>
        <v>121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170</v>
      </c>
      <c r="D4" s="105"/>
      <c r="E4" s="5" t="s">
        <v>12</v>
      </c>
      <c r="F4" s="13">
        <f>IF(E69&gt;199,200, E69)</f>
        <v>154</v>
      </c>
    </row>
    <row r="5" spans="1:13" ht="16">
      <c r="A5" s="107" t="s">
        <v>47</v>
      </c>
      <c r="B5" s="108"/>
      <c r="C5" s="104" t="s">
        <v>169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29</v>
      </c>
      <c r="E7" s="25">
        <f>D7</f>
        <v>29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1</v>
      </c>
      <c r="E8" s="25">
        <f t="shared" ref="E8:E11" si="1">D8*C8</f>
        <v>3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1</v>
      </c>
      <c r="E9" s="25">
        <f t="shared" si="1"/>
        <v>3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1</v>
      </c>
      <c r="E11" s="25">
        <f t="shared" si="1"/>
        <v>10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45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2</v>
      </c>
      <c r="E18" s="26">
        <f t="shared" si="3"/>
        <v>4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10</v>
      </c>
      <c r="E32" s="25">
        <f t="shared" si="5"/>
        <v>30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30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1</v>
      </c>
      <c r="E40" s="25">
        <f t="shared" ref="E40:E45" si="7">D40*C40</f>
        <v>3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2</v>
      </c>
      <c r="E41" s="25">
        <f t="shared" si="7"/>
        <v>4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2</v>
      </c>
      <c r="E42" s="26">
        <f>IF(D42=0,0,IF(D42&gt;=2,20,10))</f>
        <v>20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5</v>
      </c>
      <c r="E43" s="25">
        <f t="shared" si="7"/>
        <v>5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3</v>
      </c>
      <c r="E44" s="26">
        <f t="shared" si="7"/>
        <v>6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6</v>
      </c>
      <c r="E45" s="25">
        <f t="shared" si="7"/>
        <v>18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56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1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18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33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121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154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9" sqref="C9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شێرزاد شفیع بابۆ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>
        <v>2</v>
      </c>
      <c r="D6" s="70">
        <f>C6*B6</f>
        <v>16</v>
      </c>
    </row>
    <row r="7" spans="1:6" ht="19">
      <c r="A7" s="74" t="s">
        <v>150</v>
      </c>
      <c r="B7" s="72">
        <v>6</v>
      </c>
      <c r="C7" s="73"/>
      <c r="D7" s="70">
        <f>C7*B7</f>
        <v>0</v>
      </c>
    </row>
    <row r="8" spans="1:6" ht="19">
      <c r="A8" s="74" t="s">
        <v>149</v>
      </c>
      <c r="B8" s="72">
        <v>4</v>
      </c>
      <c r="C8" s="73">
        <v>2</v>
      </c>
      <c r="D8" s="70">
        <f>C8*B8</f>
        <v>8</v>
      </c>
      <c r="E8" s="80" t="s">
        <v>148</v>
      </c>
    </row>
    <row r="9" spans="1:6" ht="19">
      <c r="A9" s="74" t="s">
        <v>147</v>
      </c>
      <c r="B9" s="72">
        <v>3</v>
      </c>
      <c r="C9" s="73">
        <v>1</v>
      </c>
      <c r="D9" s="70">
        <f>C9*B9</f>
        <v>3</v>
      </c>
    </row>
    <row r="10" spans="1:6" ht="19">
      <c r="A10" s="74" t="s">
        <v>146</v>
      </c>
      <c r="B10" s="72">
        <v>4</v>
      </c>
      <c r="C10" s="73"/>
      <c r="D10" s="70">
        <f>C10*B10</f>
        <v>0</v>
      </c>
    </row>
    <row r="11" spans="1:6" ht="19">
      <c r="A11" s="74" t="s">
        <v>145</v>
      </c>
      <c r="B11" s="72">
        <v>5</v>
      </c>
      <c r="C11" s="73">
        <v>0</v>
      </c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>
        <v>6</v>
      </c>
      <c r="D13" s="70">
        <f>C13</f>
        <v>6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42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4</v>
      </c>
      <c r="D17" s="70">
        <f>C17*3</f>
        <v>12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2</v>
      </c>
      <c r="D18" s="70">
        <f>IF(C18=4, 5, C18)</f>
        <v>2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>
        <v>1</v>
      </c>
      <c r="D20" s="70">
        <f>C20*4</f>
        <v>4</v>
      </c>
      <c r="E20" s="68"/>
    </row>
    <row r="21" spans="1:12" ht="19">
      <c r="A21" s="74" t="s">
        <v>131</v>
      </c>
      <c r="B21" s="72">
        <v>5</v>
      </c>
      <c r="C21" s="73">
        <v>1</v>
      </c>
      <c r="D21" s="70">
        <f>C21*3</f>
        <v>3</v>
      </c>
      <c r="E21" s="68" t="s">
        <v>161</v>
      </c>
    </row>
    <row r="22" spans="1:12" ht="19">
      <c r="A22" s="74" t="s">
        <v>130</v>
      </c>
      <c r="B22" s="72">
        <v>5</v>
      </c>
      <c r="C22" s="73">
        <v>1</v>
      </c>
      <c r="D22" s="70">
        <f>IF(C22=0, 0, C22*0.5)</f>
        <v>0.5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49.5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>
        <v>1</v>
      </c>
      <c r="D28" s="70">
        <f>C28*10</f>
        <v>10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1</v>
      </c>
      <c r="D29" s="70">
        <f>C29*3</f>
        <v>3</v>
      </c>
      <c r="E29" s="68" t="s">
        <v>118</v>
      </c>
    </row>
    <row r="30" spans="1:12" ht="19">
      <c r="A30" s="74" t="s">
        <v>117</v>
      </c>
      <c r="B30" s="72">
        <v>4</v>
      </c>
      <c r="C30" s="73">
        <v>2</v>
      </c>
      <c r="D30" s="70">
        <f>C30</f>
        <v>2</v>
      </c>
      <c r="E30" s="68" t="s">
        <v>116</v>
      </c>
    </row>
    <row r="31" spans="1:12" ht="19">
      <c r="A31" s="74" t="s">
        <v>115</v>
      </c>
      <c r="B31" s="72">
        <v>2</v>
      </c>
      <c r="C31" s="73">
        <v>1</v>
      </c>
      <c r="D31" s="70">
        <f>C31*2</f>
        <v>2</v>
      </c>
      <c r="E31" s="68" t="s">
        <v>114</v>
      </c>
    </row>
    <row r="32" spans="1:12" ht="19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9">
      <c r="A33" s="74" t="s">
        <v>111</v>
      </c>
      <c r="B33" s="72"/>
      <c r="C33" s="73">
        <v>3</v>
      </c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9">
      <c r="A35" s="74" t="s">
        <v>107</v>
      </c>
      <c r="B35" s="72">
        <v>3</v>
      </c>
      <c r="C35" s="73">
        <v>1</v>
      </c>
      <c r="D35" s="70">
        <f>C35*2</f>
        <v>2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19</v>
      </c>
      <c r="E41" s="68"/>
    </row>
    <row r="42" spans="1:5" ht="19" hidden="1">
      <c r="A42" s="111" t="s">
        <v>96</v>
      </c>
      <c r="B42" s="112"/>
      <c r="C42" s="113"/>
      <c r="D42" s="67">
        <f>D41+D26+D14</f>
        <v>110.5</v>
      </c>
    </row>
    <row r="43" spans="1:5" ht="18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editor.sh.</cp:lastModifiedBy>
  <dcterms:created xsi:type="dcterms:W3CDTF">2023-05-31T09:09:23Z</dcterms:created>
  <dcterms:modified xsi:type="dcterms:W3CDTF">2023-05-31T09:09:24Z</dcterms:modified>
</cp:coreProperties>
</file>