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665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44525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26" i="5" s="1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 l="1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<sst xmlns="http://schemas.openxmlformats.org/spreadsheetml/2006/main" count="205" uniqueCount="171">
  <si>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</si>
  <si>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</si>
  <si>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</si>
  <si>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</si>
  <si>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</si>
  <si>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</si>
  <si>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</si>
  <si>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</si>
  <si>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</si>
  <si>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</si>
  <si>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</si>
  <si>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</si>
  <si>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</si>
  <si>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</si>
  <si>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</si>
  <si>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</si>
  <si>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</si>
  <si>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</si>
  <si>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</si>
  <si>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</si>
  <si>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</si>
  <si>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</si>
  <si>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</si>
  <si>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</si>
  <si>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</si>
  <si>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</si>
  <si>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</si>
  <si>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</si>
  <si>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</si>
  <si>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</si>
  <si>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</si>
  <si>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</si>
  <si>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</si>
  <si>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</si>
  <si>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</si>
  <si>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</si>
  <si>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</si>
  <si>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</si>
  <si>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</si>
  <si>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</si>
  <si>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</si>
  <si>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</si>
  <si>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</si>
  <si>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</si>
  <si>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</si>
  <si>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</si>
  <si>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</si>
  <si>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</si>
  <si>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</si>
  <si>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</si>
  <si>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</si>
  <si>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</si>
  <si>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</si>
  <si>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</si>
  <si>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</si>
  <si>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</si>
  <si>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</si>
  <si>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</si>
  <si>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</si>
  <si>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</si>
  <si>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</si>
  <si>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</si>
  <si>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</si>
  <si>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</si>
  <si>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</si>
  <si>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</si>
  <si>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</si>
  <si>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</si>
  <si>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</si>
  <si>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</si>
  <si>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</si>
  <si>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</si>
  <si>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</si>
  <si>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</si>
  <si>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</si>
  <si>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</si>
  <si>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</si>
  <si>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</si>
  <si>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</si>
  <si>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</si>
  <si>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</si>
  <si>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</si>
  <si>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</si>
  <si>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</si>
  <si>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</si>
  <si>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</si>
  <si>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</si>
  <si>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</si>
  <si>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</si>
  <si>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</si>
  <si>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</si>
  <si>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</si>
  <si>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</si>
  <si>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</si>
  <si>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</si>
  <si>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</si>
  <si>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</si>
  <si>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</si>
  <si>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</si>
  <si>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</si>
  <si>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</si>
  <si>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</si>
  <si>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</si>
  <si>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</si>
  <si>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</si>
  <si>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</si>
  <si>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</si>
  <si>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</si>
  <si>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</si>
  <si>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</si>
  <si>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</si>
  <si>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</si>
  <si>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</si>
  <si>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</si>
  <si>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</si>
  <si>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</si>
  <si>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</si>
  <si>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</si>
  <si>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</si>
  <si>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</si>
  <si>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</si>
  <si>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</si>
  <si>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</si>
  <si>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</si>
  <si>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</si>
  <si>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</si>
  <si>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</si>
  <si>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</si>
  <si>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</si>
  <si>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</si>
  <si>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</si>
  <si>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</si>
  <si>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</si>
  <si>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</si>
  <si>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</si>
  <si>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</si>
  <si>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</si>
  <si>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</si>
  <si>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</si>
  <si>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</si>
  <si>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</si>
  <si>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</si>
  <si>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</si>
  <si>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</si>
  <si>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</si>
  <si>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</si>
  <si>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</si>
  <si>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</si>
  <si>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</si>
  <si>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</si>
  <si>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</si>
  <si>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</si>
  <si>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</si>
  <si>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</si>
  <si>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</si>
  <si>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</si>
  <si>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</si>
  <si>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</si>
  <si>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</si>
  <si>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</si>
  <si>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</si>
  <si>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</si>
  <si>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</si>
  <si>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</si>
  <si>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</si>
  <si>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</si>
  <si>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</si>
  <si>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</si>
  <si>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اللغة العربية</t>
  </si>
  <si>
    <t>طاهر مصطفى علي</t>
  </si>
  <si>
    <t>پرۆفیسۆر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</si>
</sst>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abSelected="1" zoomScale="90" zoomScaleNormal="90" zoomScaleSheetLayoutView="100" workbookViewId="0">
      <selection sqref="A1:E1"/>
    </sheetView>
  </sheetViews>
  <sheetFormatPr defaultColWidth="14.42578125" defaultRowHeight="15.75" customHeight="1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101" t="s">
        <v>49</v>
      </c>
      <c r="B1" s="102"/>
      <c r="C1" s="103"/>
      <c r="D1" s="103"/>
      <c r="E1" s="103"/>
      <c r="F1" s="8"/>
      <c r="G1" s="98" t="s">
        <v>22</v>
      </c>
      <c r="H1" s="98"/>
    </row>
    <row r="2" spans="1:13">
      <c r="A2" s="107" t="s">
        <v>44</v>
      </c>
      <c r="B2" s="108"/>
      <c r="C2" s="104" t="s">
        <v>169</v>
      </c>
      <c r="D2" s="105"/>
      <c r="E2" s="5" t="s">
        <v>10</v>
      </c>
      <c r="F2" s="11">
        <f>E67</f>
        <v>11</v>
      </c>
    </row>
    <row r="3" spans="1:13">
      <c r="A3" s="107" t="s">
        <v>45</v>
      </c>
      <c r="B3" s="108"/>
      <c r="C3" s="104" t="s">
        <v>56</v>
      </c>
      <c r="D3" s="105"/>
      <c r="E3" s="5" t="s">
        <v>11</v>
      </c>
      <c r="F3" s="12">
        <f t="shared" ref="F3" si="0">E68</f>
        <v>78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107" t="s">
        <v>46</v>
      </c>
      <c r="B4" s="108"/>
      <c r="C4" s="104" t="s">
        <v>168</v>
      </c>
      <c r="D4" s="105"/>
      <c r="E4" s="5" t="s">
        <v>12</v>
      </c>
      <c r="F4" s="13">
        <f>IF(E69&gt;199,200, E69)</f>
        <v>89</v>
      </c>
    </row>
    <row r="5" spans="1:13">
      <c r="A5" s="107" t="s">
        <v>47</v>
      </c>
      <c r="B5" s="108"/>
      <c r="C5" s="104" t="s">
        <v>170</v>
      </c>
      <c r="D5" s="105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7</v>
      </c>
      <c r="E7" s="25">
        <f>D7</f>
        <v>7</v>
      </c>
      <c r="F7" s="106" t="s">
        <v>167</v>
      </c>
      <c r="G7" s="106"/>
      <c r="H7" s="106"/>
      <c r="I7" s="106"/>
    </row>
    <row r="8" spans="1:13" ht="14.25" customHeight="1">
      <c r="A8" s="44">
        <v>-2</v>
      </c>
      <c r="B8" s="50" t="s">
        <v>43</v>
      </c>
      <c r="C8" s="42">
        <v>3</v>
      </c>
      <c r="D8" s="40">
        <v>2</v>
      </c>
      <c r="E8" s="25">
        <f t="shared" ref="E8:E11" si="1">D8*C8</f>
        <v>6</v>
      </c>
      <c r="F8" s="106"/>
      <c r="G8" s="106"/>
      <c r="H8" s="106"/>
      <c r="I8" s="106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06"/>
      <c r="G9" s="106"/>
      <c r="H9" s="106"/>
      <c r="I9" s="106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06"/>
      <c r="G10" s="106"/>
      <c r="H10" s="106"/>
      <c r="I10" s="106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06"/>
      <c r="G11" s="106"/>
      <c r="H11" s="106"/>
      <c r="I11" s="106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06"/>
      <c r="G12" s="106"/>
      <c r="H12" s="106"/>
      <c r="I12" s="106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06"/>
      <c r="G13" s="106"/>
      <c r="H13" s="106"/>
      <c r="I13" s="106"/>
    </row>
    <row r="14" spans="1:13" ht="14.25" customHeight="1">
      <c r="A14" s="28" t="s">
        <v>71</v>
      </c>
      <c r="B14" s="55"/>
      <c r="C14" s="28"/>
      <c r="D14" s="28"/>
      <c r="E14" s="29">
        <f>SUM(E7:E13)</f>
        <v>13</v>
      </c>
      <c r="F14" s="106"/>
      <c r="G14" s="106"/>
      <c r="H14" s="106"/>
      <c r="I14" s="106"/>
    </row>
    <row r="15" spans="1:13" ht="23.25" customHeight="1">
      <c r="A15" s="109" t="s">
        <v>35</v>
      </c>
      <c r="B15" s="110"/>
      <c r="C15" s="20" t="s">
        <v>1</v>
      </c>
      <c r="D15" s="21" t="s">
        <v>2</v>
      </c>
      <c r="E15" s="30"/>
      <c r="F15" s="106"/>
      <c r="G15" s="106"/>
      <c r="H15" s="106"/>
      <c r="I15" s="106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06"/>
      <c r="G16" s="106"/>
      <c r="H16" s="106"/>
      <c r="I16" s="106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06"/>
      <c r="G17" s="106"/>
      <c r="H17" s="106"/>
      <c r="I17" s="106"/>
    </row>
    <row r="18" spans="1:13" ht="30">
      <c r="A18" s="44">
        <v>-10</v>
      </c>
      <c r="B18" s="56" t="s">
        <v>75</v>
      </c>
      <c r="C18" s="43">
        <v>2</v>
      </c>
      <c r="D18" s="38">
        <v>2</v>
      </c>
      <c r="E18" s="26">
        <f t="shared" si="3"/>
        <v>4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4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9" t="s">
        <v>3</v>
      </c>
      <c r="B24" s="100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1</v>
      </c>
      <c r="E26" s="25">
        <f t="shared" si="5"/>
        <v>4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10</v>
      </c>
      <c r="E32" s="25">
        <f t="shared" si="5"/>
        <v>30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2</v>
      </c>
      <c r="E35" s="25">
        <f t="shared" si="5"/>
        <v>10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1</v>
      </c>
      <c r="E36" s="25">
        <f t="shared" ref="E36:E37" si="6">D36*C36</f>
        <v>3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47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99" t="s">
        <v>24</v>
      </c>
      <c r="B39" s="100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6</v>
      </c>
      <c r="E41" s="25">
        <f t="shared" si="7"/>
        <v>12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1</v>
      </c>
      <c r="E42" s="26">
        <f>IF(D42=0,0,IF(D42&gt;=2,20,10))</f>
        <v>10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3</v>
      </c>
      <c r="E43" s="25">
        <f t="shared" si="7"/>
        <v>3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25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99" t="s">
        <v>6</v>
      </c>
      <c r="B48" s="100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0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99" t="s">
        <v>9</v>
      </c>
      <c r="B58" s="100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0</v>
      </c>
      <c r="E59" s="25">
        <f t="shared" ref="E59:E62" si="10">D59*C59</f>
        <v>0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0</v>
      </c>
      <c r="E60" s="25">
        <f t="shared" si="10"/>
        <v>0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0</v>
      </c>
      <c r="E61" s="25">
        <f t="shared" si="10"/>
        <v>0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0</v>
      </c>
      <c r="E62" s="25">
        <f t="shared" si="10"/>
        <v>0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0</v>
      </c>
      <c r="F65" s="3"/>
      <c r="K65" s="16"/>
      <c r="L65" s="16"/>
      <c r="M65" s="16"/>
    </row>
    <row r="66" spans="1:13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11</v>
      </c>
      <c r="F67" s="4"/>
    </row>
    <row r="68" spans="1:13">
      <c r="A68" s="27"/>
      <c r="B68" s="61"/>
      <c r="C68" s="27"/>
      <c r="D68" s="33" t="s">
        <v>11</v>
      </c>
      <c r="E68" s="34">
        <f>E69-E67</f>
        <v>78</v>
      </c>
      <c r="F68" s="4"/>
    </row>
    <row r="69" spans="1:13">
      <c r="A69" s="27"/>
      <c r="B69" s="61"/>
      <c r="C69" s="27"/>
      <c r="D69" s="33" t="s">
        <v>12</v>
      </c>
      <c r="E69" s="35">
        <f>(E14+E23+E38+E47+E57+E65)</f>
        <v>89</v>
      </c>
      <c r="F69" s="4"/>
    </row>
    <row r="70" spans="1:13" ht="14.25">
      <c r="A70" s="3"/>
      <c r="B70" s="37"/>
      <c r="C70" s="6"/>
      <c r="D70" s="6"/>
      <c r="E70" s="6"/>
      <c r="F70" s="3"/>
    </row>
    <row r="71" spans="1:13" ht="14.25">
      <c r="A71" s="3"/>
      <c r="B71" s="37"/>
      <c r="C71" s="6"/>
      <c r="D71" s="6"/>
      <c r="E71" s="6"/>
      <c r="F71" s="3"/>
    </row>
    <row r="72" spans="1:13" ht="14.25" hidden="1">
      <c r="A72" s="3"/>
      <c r="B72" s="37"/>
      <c r="C72" s="6"/>
      <c r="D72" s="6"/>
      <c r="E72" s="6"/>
      <c r="F72" s="3"/>
    </row>
    <row r="73" spans="1:13" ht="14.25">
      <c r="A73" s="3"/>
      <c r="B73" s="37"/>
      <c r="C73" s="6"/>
      <c r="D73" s="6"/>
      <c r="E73" s="2"/>
      <c r="F73" s="3"/>
    </row>
    <row r="74" spans="1:13" ht="14.25">
      <c r="A74" s="3"/>
      <c r="B74" s="37"/>
      <c r="C74" s="6"/>
      <c r="D74" s="6"/>
      <c r="E74" s="6"/>
      <c r="F74" s="3"/>
    </row>
    <row r="75" spans="1:13" ht="14.25">
      <c r="A75" s="3"/>
      <c r="B75" s="37"/>
      <c r="C75" s="6"/>
      <c r="D75" s="6"/>
      <c r="E75" s="6"/>
      <c r="F75" s="3"/>
    </row>
    <row r="76" spans="1:13" ht="14.25">
      <c r="A76" s="3"/>
      <c r="B76" s="37"/>
      <c r="C76" s="6"/>
      <c r="D76" s="6"/>
      <c r="E76" s="6"/>
      <c r="F76" s="3"/>
    </row>
    <row r="77" spans="1:13" ht="14.25">
      <c r="A77" s="3"/>
      <c r="B77" s="37"/>
      <c r="C77" s="6"/>
      <c r="D77" s="6"/>
      <c r="E77" s="6"/>
      <c r="F77" s="3"/>
    </row>
    <row r="78" spans="1:13" ht="14.25">
      <c r="A78" s="3"/>
      <c r="B78" s="37"/>
      <c r="C78" s="6"/>
      <c r="D78" s="6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7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 D21:D22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2" sqref="A2"/>
    </sheetView>
  </sheetViews>
  <sheetFormatPr defaultColWidth="10.28515625" defaultRowHeight="1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>ناوی مامۆستا: طاهر مصطفى علي</v>
      </c>
      <c r="B2" s="96" t="s">
        <v>46</v>
      </c>
      <c r="C2" s="95"/>
      <c r="D2" s="94"/>
    </row>
    <row r="3" spans="1:6" ht="27">
      <c r="A3" s="93" t="str">
        <f>"نازناوی زانستی: "&amp;CAD!C5</f>
        <v>نازناوی زانستی: پرۆفیسۆر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>
      <c r="A5" s="85" t="s">
        <v>152</v>
      </c>
      <c r="B5" s="84"/>
      <c r="C5" s="83"/>
      <c r="D5" s="83"/>
      <c r="E5" s="82">
        <f>D43</f>
        <v>0.25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75">
      <c r="A7" s="74" t="s">
        <v>150</v>
      </c>
      <c r="B7" s="72">
        <v>6</v>
      </c>
      <c r="C7" s="73"/>
      <c r="D7" s="70">
        <f>C7*B7</f>
        <v>0</v>
      </c>
    </row>
    <row r="8" spans="1:6" ht="18.75">
      <c r="A8" s="74" t="s">
        <v>149</v>
      </c>
      <c r="B8" s="72">
        <v>4</v>
      </c>
      <c r="C8" s="73"/>
      <c r="D8" s="70">
        <f>C8*B8</f>
        <v>0</v>
      </c>
      <c r="E8" s="80" t="s">
        <v>148</v>
      </c>
    </row>
    <row r="9" spans="1:6" ht="18.75">
      <c r="A9" s="74" t="s">
        <v>147</v>
      </c>
      <c r="B9" s="72">
        <v>3</v>
      </c>
      <c r="C9" s="73"/>
      <c r="D9" s="70">
        <f>C9*B9</f>
        <v>0</v>
      </c>
    </row>
    <row r="10" spans="1:6" ht="18.75">
      <c r="A10" s="74" t="s">
        <v>146</v>
      </c>
      <c r="B10" s="72">
        <v>4</v>
      </c>
      <c r="C10" s="73"/>
      <c r="D10" s="70">
        <f>C10*B10</f>
        <v>0</v>
      </c>
    </row>
    <row r="11" spans="1:6" ht="18.7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>
      <c r="A14" s="72" t="s">
        <v>97</v>
      </c>
      <c r="B14" s="72"/>
      <c r="C14" s="81"/>
      <c r="D14" s="81">
        <f>SUM(D6:D13)</f>
        <v>5</v>
      </c>
    </row>
    <row r="15" spans="1:6" ht="18.7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>
      <c r="A18" s="74" t="s">
        <v>135</v>
      </c>
      <c r="B18" s="72"/>
      <c r="C18" s="73"/>
      <c r="D18" s="70">
        <f>IF(C18=4, 5, C18)</f>
        <v>0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.75">
      <c r="A21" s="74" t="s">
        <v>131</v>
      </c>
      <c r="B21" s="72">
        <v>5</v>
      </c>
      <c r="C21" s="73"/>
      <c r="D21" s="70">
        <f>C21*3</f>
        <v>0</v>
      </c>
      <c r="E21" s="68" t="s">
        <v>161</v>
      </c>
    </row>
    <row r="22" spans="1:12" ht="18.7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7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>
      <c r="A26" s="72" t="s">
        <v>97</v>
      </c>
      <c r="B26" s="72"/>
      <c r="C26" s="70"/>
      <c r="D26" s="69">
        <f>SUM(D16:D25)</f>
        <v>0</v>
      </c>
    </row>
    <row r="27" spans="1:12" ht="18.75">
      <c r="A27" s="78" t="s">
        <v>121</v>
      </c>
      <c r="B27" s="77"/>
      <c r="C27" s="69"/>
      <c r="D27" s="69"/>
      <c r="E27" s="68"/>
    </row>
    <row r="28" spans="1:12" ht="31.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.75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8.75">
      <c r="A31" s="74" t="s">
        <v>115</v>
      </c>
      <c r="B31" s="72">
        <v>2</v>
      </c>
      <c r="C31" s="73"/>
      <c r="D31" s="70">
        <f>C31*2</f>
        <v>0</v>
      </c>
      <c r="E31" s="68" t="s">
        <v>114</v>
      </c>
    </row>
    <row r="32" spans="1:12" ht="18.7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>
      <c r="A41" s="72" t="s">
        <v>97</v>
      </c>
      <c r="B41" s="71"/>
      <c r="C41" s="70"/>
      <c r="D41" s="69">
        <f>SUM(D28:D40)</f>
        <v>0</v>
      </c>
      <c r="E41" s="68"/>
    </row>
    <row r="42" spans="1:5" ht="18.75" hidden="1">
      <c r="A42" s="111" t="s">
        <v>96</v>
      </c>
      <c r="B42" s="112"/>
      <c r="C42" s="113"/>
      <c r="D42" s="67">
        <f>D41+D26+D14</f>
        <v>5</v>
      </c>
    </row>
    <row r="43" spans="1:5" ht="18.75">
      <c r="A43" s="114" t="s">
        <v>95</v>
      </c>
      <c r="B43" s="115"/>
      <c r="C43" s="115"/>
      <c r="D43" s="66">
        <f>IF(D42&gt;=100, (100*5/100), (D42*5/100))</f>
        <v>0.25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9" t="s">
        <v>50</v>
      </c>
      <c r="B1" s="7"/>
      <c r="C1">
        <v>0</v>
      </c>
    </row>
    <row r="2" spans="1:3" ht="14.25">
      <c r="A2" s="9" t="s">
        <v>59</v>
      </c>
      <c r="B2" s="7"/>
      <c r="C2">
        <v>1</v>
      </c>
    </row>
    <row r="3" spans="1:3" ht="14.25">
      <c r="A3" s="10" t="s">
        <v>51</v>
      </c>
      <c r="B3" s="7"/>
      <c r="C3">
        <v>2</v>
      </c>
    </row>
    <row r="4" spans="1:3" ht="14.2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.25">
      <c r="A6" s="10" t="s">
        <v>67</v>
      </c>
      <c r="B6" s="7"/>
    </row>
    <row r="7" spans="1:3" ht="14.25">
      <c r="A7" s="10" t="s">
        <v>52</v>
      </c>
      <c r="B7" s="7"/>
    </row>
    <row r="8" spans="1:3" ht="14.25">
      <c r="A8" s="10" t="s">
        <v>53</v>
      </c>
      <c r="B8" s="7"/>
    </row>
    <row r="9" spans="1:3" ht="14.25">
      <c r="A9" s="9" t="s">
        <v>54</v>
      </c>
      <c r="B9" s="7"/>
    </row>
    <row r="10" spans="1:3" ht="14.25">
      <c r="A10" s="10" t="s">
        <v>62</v>
      </c>
      <c r="B10" s="7"/>
    </row>
    <row r="11" spans="1:3" ht="14.25">
      <c r="A11" s="10" t="s">
        <v>61</v>
      </c>
      <c r="B11" s="7"/>
    </row>
    <row r="12" spans="1:3" ht="14.25">
      <c r="A12" s="10" t="s">
        <v>55</v>
      </c>
      <c r="B12" s="7"/>
    </row>
    <row r="13" spans="1:3" ht="14.25">
      <c r="A13" s="10" t="s">
        <v>56</v>
      </c>
      <c r="B13" s="7"/>
    </row>
    <row r="14" spans="1:3" ht="14.25">
      <c r="A14" s="10" t="s">
        <v>57</v>
      </c>
      <c r="B14" s="7"/>
    </row>
    <row r="15" spans="1:3" ht="14.25">
      <c r="A15" s="10" t="s">
        <v>58</v>
      </c>
      <c r="B15" s="7"/>
    </row>
    <row r="16" spans="1:3" ht="14.2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2023-04-29T05:17:01Z</dcterms:created>
  <dcterms:modified xsi:type="dcterms:W3CDTF">2023-05-31T19:40:59Z</dcterms:modified>
</cp:coreProperties>
</file>