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225" windowWidth="14805" windowHeight="7890" tabRatio="702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Sheet1!$A$1:$R$51</definedName>
    <definedName name="theory">Sheet2!$C$2:$C$9</definedName>
  </definedNames>
  <calcPr calcId="144525"/>
</workbook>
</file>

<file path=xl/calcChain.xml><?xml version="1.0" encoding="utf-8"?>
<calcChain xmlns="http://schemas.openxmlformats.org/spreadsheetml/2006/main">
  <c r="P5" i="1" l="1"/>
  <c r="L42" i="1" l="1"/>
  <c r="R31" i="1" l="1"/>
  <c r="P39" i="1" s="1"/>
  <c r="R20" i="1" l="1"/>
  <c r="H31" i="1" l="1"/>
  <c r="G39" i="1" s="1"/>
  <c r="R19" i="1"/>
  <c r="P27" i="1" s="1"/>
  <c r="H19" i="1"/>
  <c r="I3" i="2"/>
  <c r="H20" i="1" l="1"/>
  <c r="G27" i="1" l="1"/>
  <c r="I4" i="2"/>
  <c r="A48" i="1" l="1"/>
  <c r="L43" i="1" l="1"/>
  <c r="I5" i="2" l="1"/>
  <c r="I41" i="1"/>
  <c r="A41" i="1"/>
  <c r="I6" i="2" l="1"/>
  <c r="A42" i="1"/>
  <c r="J4" i="2" l="1"/>
  <c r="I7" i="2"/>
  <c r="J3" i="2" l="1"/>
  <c r="I8" i="2"/>
  <c r="J5" i="2" l="1"/>
  <c r="J6" i="2" l="1"/>
  <c r="J7" i="2" l="1"/>
  <c r="K3" i="2" l="1"/>
  <c r="J8" i="2"/>
  <c r="K4" i="2" l="1"/>
  <c r="K5" i="2" l="1"/>
  <c r="K6" i="2" l="1"/>
  <c r="K7" i="2" l="1"/>
  <c r="L3" i="2" l="1"/>
  <c r="K8" i="2"/>
  <c r="L4" i="2" l="1"/>
  <c r="L5" i="2" l="1"/>
  <c r="L6" i="2" l="1"/>
  <c r="L8" i="2" l="1"/>
  <c r="L7" i="2"/>
</calcChain>
</file>

<file path=xl/sharedStrings.xml><?xml version="1.0" encoding="utf-8"?>
<sst xmlns="http://schemas.openxmlformats.org/spreadsheetml/2006/main" count="120" uniqueCount="69">
  <si>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</si>
  <si>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</si>
  <si>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</si>
  <si>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</si>
  <si>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</si>
  <si>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</si>
  <si>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</si>
  <si>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</si>
  <si>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</si>
  <si>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</si>
  <si>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</si>
  <si>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</si>
  <si>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</si>
  <si>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</si>
  <si>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</si>
  <si>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</si>
  <si>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</si>
  <si>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</si>
  <si>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</si>
  <si>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</si>
  <si>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</si>
  <si>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</si>
  <si>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</si>
  <si>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</si>
  <si>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</si>
  <si>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</si>
  <si>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</si>
  <si>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</si>
  <si>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</si>
  <si>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</si>
  <si>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</si>
  <si>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</si>
  <si>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</si>
  <si>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</si>
  <si>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</si>
  <si>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</si>
  <si>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</si>
  <si>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</si>
  <si>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</si>
  <si>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</si>
  <si>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</si>
  <si>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</si>
  <si>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</si>
  <si>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</si>
  <si>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</si>
  <si>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</si>
  <si>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</si>
  <si>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</si>
  <si>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</si>
  <si>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</si>
  <si>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</si>
  <si>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</si>
  <si>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</si>
  <si>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</si>
  <si>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</si>
  <si>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</si>
  <si>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</si>
  <si>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بکالۆریۆس</t>
  </si>
  <si>
    <t>4.5-5.5</t>
  </si>
  <si>
    <r>
      <t xml:space="preserve">بەشی  :  </t>
    </r>
    <r>
      <rPr>
        <sz val="12"/>
        <color theme="1"/>
        <rFont val="Ali_K_Samik"/>
        <charset val="178"/>
      </rPr>
      <t>بايؤلؤجى</t>
    </r>
  </si>
  <si>
    <t>م.محمد على سليم</t>
  </si>
  <si>
    <t>يادي عمر مصطفى</t>
  </si>
  <si>
    <t>تةمةن</t>
  </si>
  <si>
    <t>Phycology Theory</t>
  </si>
  <si>
    <t>10/17/2022</t>
  </si>
  <si>
    <t>10/24/2022</t>
  </si>
  <si>
    <t>Algae practic</t>
  </si>
  <si>
    <t>10/25/2022</t>
  </si>
  <si>
    <t>10/18/2022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</si>
</sst>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10484]dd/mm/yyyy;@"/>
    <numFmt numFmtId="166" formatCode="m/d/yyyy;@"/>
    <numFmt numFmtId="167" formatCode="&quot;$&quot;#,##0.00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SimSun"/>
    </font>
    <font>
      <sz val="12"/>
      <color theme="1"/>
      <name val="Ali_K_Samik"/>
      <charset val="178"/>
    </font>
    <font>
      <b/>
      <sz val="11"/>
      <color theme="1"/>
      <name val="فهةث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9" fillId="2" borderId="0" xfId="0" applyNumberFormat="1" applyFont="1" applyFill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3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4" fontId="6" fillId="4" borderId="14" xfId="0" applyNumberFormat="1" applyFont="1" applyFill="1" applyBorder="1" applyAlignment="1" applyProtection="1">
      <alignment horizontal="center" vertical="center"/>
      <protection locked="0"/>
    </xf>
    <xf numFmtId="14" fontId="6" fillId="4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4" fontId="6" fillId="4" borderId="14" xfId="0" applyNumberFormat="1" applyFont="1" applyFill="1" applyBorder="1" applyAlignment="1" applyProtection="1">
      <alignment vertical="center"/>
      <protection locked="0"/>
    </xf>
    <xf numFmtId="14" fontId="6" fillId="4" borderId="3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top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14" fontId="6" fillId="4" borderId="39" xfId="0" applyNumberFormat="1" applyFont="1" applyFill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67" fontId="8" fillId="0" borderId="8" xfId="0" applyNumberFormat="1" applyFont="1" applyBorder="1" applyAlignment="1" applyProtection="1">
      <alignment vertical="center"/>
      <protection locked="0"/>
    </xf>
    <xf numFmtId="167" fontId="8" fillId="0" borderId="9" xfId="0" applyNumberFormat="1" applyFont="1" applyBorder="1" applyAlignment="1" applyProtection="1">
      <alignment vertical="center"/>
      <protection locked="0"/>
    </xf>
    <xf numFmtId="167" fontId="8" fillId="0" borderId="29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  <protection locked="0"/>
    </xf>
    <xf numFmtId="14" fontId="6" fillId="3" borderId="13" xfId="0" applyNumberFormat="1" applyFont="1" applyFill="1" applyBorder="1" applyAlignment="1" applyProtection="1">
      <alignment horizontal="center" vertical="center"/>
      <protection locked="0"/>
    </xf>
    <xf numFmtId="14" fontId="6" fillId="4" borderId="31" xfId="0" applyNumberFormat="1" applyFont="1" applyFill="1" applyBorder="1" applyAlignment="1" applyProtection="1">
      <alignment horizontal="center" vertical="center"/>
      <protection locked="0"/>
    </xf>
    <xf numFmtId="14" fontId="6" fillId="4" borderId="32" xfId="0" applyNumberFormat="1" applyFont="1" applyFill="1" applyBorder="1" applyAlignment="1" applyProtection="1">
      <alignment horizontal="center" vertical="center"/>
      <protection locked="0"/>
    </xf>
    <xf numFmtId="14" fontId="6" fillId="4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readingOrder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166" fontId="8" fillId="0" borderId="17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165" fontId="6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</xf>
    <xf numFmtId="1" fontId="10" fillId="0" borderId="8" xfId="0" applyNumberFormat="1" applyFont="1" applyBorder="1" applyAlignment="1" applyProtection="1">
      <alignment horizontal="left" vertical="center"/>
      <protection locked="0"/>
    </xf>
    <xf numFmtId="1" fontId="10" fillId="0" borderId="9" xfId="0" applyNumberFormat="1" applyFont="1" applyBorder="1" applyAlignment="1" applyProtection="1">
      <alignment horizontal="lef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10" fillId="0" borderId="10" xfId="0" applyNumberFormat="1" applyFont="1" applyBorder="1" applyAlignment="1" applyProtection="1">
      <alignment horizontal="right" vertical="center"/>
      <protection locked="0"/>
    </xf>
    <xf numFmtId="1" fontId="3" fillId="4" borderId="16" xfId="0" applyNumberFormat="1" applyFont="1" applyFill="1" applyBorder="1" applyAlignment="1" applyProtection="1">
      <alignment horizontal="center" vertical="center"/>
      <protection locked="0"/>
    </xf>
    <xf numFmtId="1" fontId="3" fillId="4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67" fontId="8" fillId="0" borderId="29" xfId="0" applyNumberFormat="1" applyFont="1" applyBorder="1" applyAlignment="1" applyProtection="1">
      <alignment horizontal="center" vertical="center"/>
      <protection locked="0"/>
    </xf>
    <xf numFmtId="167" fontId="8" fillId="0" borderId="9" xfId="0" applyNumberFormat="1" applyFont="1" applyBorder="1" applyAlignment="1" applyProtection="1">
      <alignment horizontal="center" vertical="center"/>
      <protection locked="0"/>
    </xf>
    <xf numFmtId="167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8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</border>
    </dxf>
    <dxf>
      <fill>
        <patternFill>
          <bgColor theme="9" tint="0.39994506668294322"/>
        </patternFill>
      </fill>
      <border>
        <right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38100</xdr:rowOff>
    </xdr:from>
    <xdr:to>
      <xdr:col>9</xdr:col>
      <xdr:colOff>421214</xdr:colOff>
      <xdr:row>4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7465436" y="38100"/>
          <a:ext cx="825498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51"/>
  <sheetViews>
    <sheetView rightToLeft="1" tabSelected="1" view="pageBreakPreview" topLeftCell="A3" zoomScaleSheetLayoutView="100" zoomScalePageLayoutView="90" workbookViewId="0">
      <selection activeCell="A3" sqref="A3:F3"/>
    </sheetView>
  </sheetViews>
  <sheetFormatPr defaultColWidth="6.42578125" defaultRowHeight="15.75"/>
  <cols>
    <col min="1" max="1" width="8.7109375" style="1" customWidth="1"/>
    <col min="2" max="2" width="2.5703125" style="1" customWidth="1"/>
    <col min="3" max="3" width="10.5703125" style="1" customWidth="1"/>
    <col min="4" max="4" width="5.42578125" style="1" customWidth="1"/>
    <col min="5" max="5" width="5.28515625" style="1" customWidth="1"/>
    <col min="6" max="6" width="6.42578125" style="1" customWidth="1"/>
    <col min="7" max="7" width="3.140625" style="1" customWidth="1"/>
    <col min="8" max="8" width="8.42578125" style="1" customWidth="1"/>
    <col min="9" max="9" width="2.7109375" style="1" customWidth="1"/>
    <col min="10" max="10" width="8.85546875" style="1" customWidth="1"/>
    <col min="11" max="11" width="1.42578125" style="1" customWidth="1"/>
    <col min="12" max="12" width="9.42578125" style="1" customWidth="1"/>
    <col min="13" max="13" width="2" style="1" customWidth="1"/>
    <col min="14" max="14" width="4.85546875" style="1" customWidth="1"/>
    <col min="15" max="15" width="7.140625" style="1" customWidth="1"/>
    <col min="16" max="16" width="4.42578125" style="1" customWidth="1"/>
    <col min="17" max="17" width="3.7109375" style="1" customWidth="1"/>
    <col min="18" max="18" width="11" style="1" customWidth="1"/>
    <col min="19" max="19" width="6.42578125" style="1" hidden="1" customWidth="1"/>
    <col min="20" max="16384" width="6.42578125" style="1"/>
  </cols>
  <sheetData>
    <row r="1" spans="1:37" ht="14.25" customHeight="1">
      <c r="A1" s="73" t="s">
        <v>0</v>
      </c>
      <c r="B1" s="73"/>
      <c r="C1" s="73"/>
      <c r="D1" s="73"/>
      <c r="E1" s="73"/>
      <c r="F1" s="73"/>
      <c r="G1" s="12"/>
      <c r="H1" s="12"/>
      <c r="I1" s="12"/>
      <c r="J1" s="12"/>
      <c r="K1" s="13"/>
      <c r="L1" s="48" t="s">
        <v>2</v>
      </c>
      <c r="M1" s="48"/>
      <c r="N1" s="48"/>
      <c r="O1" s="48"/>
      <c r="P1" s="48"/>
      <c r="Q1" s="48"/>
      <c r="R1" s="48"/>
    </row>
    <row r="2" spans="1:37" ht="14.25" customHeight="1">
      <c r="A2" s="73" t="s">
        <v>1</v>
      </c>
      <c r="B2" s="73"/>
      <c r="C2" s="73"/>
      <c r="D2" s="73"/>
      <c r="E2" s="73"/>
      <c r="F2" s="73"/>
      <c r="G2" s="12"/>
      <c r="H2" s="12"/>
      <c r="I2" s="12"/>
      <c r="J2" s="12"/>
      <c r="K2" s="13"/>
      <c r="L2" s="71">
        <v>2022</v>
      </c>
      <c r="M2" s="71"/>
      <c r="N2" s="71"/>
      <c r="O2" s="72" t="s">
        <v>21</v>
      </c>
      <c r="P2" s="72"/>
      <c r="Q2" s="13">
        <v>10</v>
      </c>
      <c r="R2" s="14"/>
    </row>
    <row r="3" spans="1:37" ht="14.25" customHeight="1">
      <c r="A3" s="73" t="s">
        <v>59</v>
      </c>
      <c r="B3" s="73"/>
      <c r="C3" s="73"/>
      <c r="D3" s="73"/>
      <c r="E3" s="73"/>
      <c r="F3" s="73"/>
      <c r="G3" s="12"/>
      <c r="H3" s="12"/>
      <c r="I3" s="12"/>
      <c r="J3" s="12"/>
      <c r="K3" s="13"/>
      <c r="L3" s="14"/>
      <c r="M3" s="73" t="s">
        <v>3</v>
      </c>
      <c r="N3" s="73"/>
      <c r="O3" s="73"/>
      <c r="P3" s="16">
        <v>8</v>
      </c>
      <c r="Q3" s="16"/>
      <c r="R3" s="15"/>
    </row>
    <row r="4" spans="1:37" ht="14.25" customHeight="1">
      <c r="A4" s="74" t="s">
        <v>38</v>
      </c>
      <c r="B4" s="74"/>
      <c r="C4" s="75" t="s">
        <v>61</v>
      </c>
      <c r="D4" s="75"/>
      <c r="E4" s="75"/>
      <c r="F4" s="75"/>
      <c r="G4" s="12"/>
      <c r="H4" s="12"/>
      <c r="I4" s="12"/>
      <c r="J4" s="12"/>
      <c r="K4" s="13"/>
      <c r="L4" s="14"/>
      <c r="M4" s="73" t="s">
        <v>4</v>
      </c>
      <c r="N4" s="73"/>
      <c r="O4" s="73"/>
      <c r="P4" s="17">
        <v>2</v>
      </c>
      <c r="Q4" s="58" t="s">
        <v>62</v>
      </c>
      <c r="R4" s="140"/>
      <c r="S4" s="140"/>
    </row>
    <row r="5" spans="1:37" ht="16.5" customHeight="1" thickBot="1">
      <c r="A5" s="76" t="s">
        <v>39</v>
      </c>
      <c r="B5" s="76"/>
      <c r="C5" s="77" t="s">
        <v>36</v>
      </c>
      <c r="D5" s="77"/>
      <c r="E5" s="77"/>
      <c r="F5" s="77"/>
      <c r="G5" s="12"/>
      <c r="H5" s="12"/>
      <c r="I5" s="12"/>
      <c r="J5" s="12"/>
      <c r="K5" s="13"/>
      <c r="L5" s="14"/>
      <c r="M5" s="73" t="s">
        <v>5</v>
      </c>
      <c r="N5" s="73"/>
      <c r="O5" s="73"/>
      <c r="P5" s="18">
        <f>P3-P4</f>
        <v>6</v>
      </c>
      <c r="Q5" s="18"/>
      <c r="R5" s="17"/>
      <c r="S5" s="17"/>
      <c r="U5" s="70"/>
      <c r="V5" s="70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1:37" ht="17.25" thickTop="1" thickBot="1">
      <c r="A6" s="35"/>
      <c r="B6" s="64" t="s">
        <v>22</v>
      </c>
      <c r="C6" s="65"/>
      <c r="D6" s="64" t="s">
        <v>23</v>
      </c>
      <c r="E6" s="65"/>
      <c r="F6" s="64" t="s">
        <v>24</v>
      </c>
      <c r="G6" s="65"/>
      <c r="H6" s="64" t="s">
        <v>25</v>
      </c>
      <c r="I6" s="65"/>
      <c r="J6" s="64" t="s">
        <v>26</v>
      </c>
      <c r="K6" s="65"/>
      <c r="L6" s="64" t="s">
        <v>27</v>
      </c>
      <c r="M6" s="65"/>
      <c r="N6" s="64" t="s">
        <v>28</v>
      </c>
      <c r="O6" s="65"/>
      <c r="P6" s="64" t="s">
        <v>29</v>
      </c>
      <c r="Q6" s="65"/>
      <c r="R6" s="64" t="s">
        <v>58</v>
      </c>
      <c r="S6" s="65"/>
      <c r="U6" s="63"/>
      <c r="V6" s="63"/>
      <c r="W6" s="63"/>
      <c r="X6" s="63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ht="16.5" thickTop="1">
      <c r="A7" s="34" t="s">
        <v>55</v>
      </c>
      <c r="B7" s="66"/>
      <c r="C7" s="67"/>
      <c r="D7" s="68"/>
      <c r="E7" s="67"/>
      <c r="F7" s="41"/>
      <c r="G7" s="42"/>
      <c r="H7" s="41"/>
      <c r="I7" s="42"/>
      <c r="J7" s="41"/>
      <c r="K7" s="42"/>
      <c r="L7" s="41"/>
      <c r="M7" s="42"/>
      <c r="N7" s="41"/>
      <c r="O7" s="42"/>
      <c r="P7" s="46"/>
      <c r="Q7" s="47"/>
      <c r="R7" s="53"/>
      <c r="U7" s="39"/>
      <c r="V7" s="39"/>
      <c r="W7" s="39"/>
      <c r="X7" s="39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1:37">
      <c r="A8" s="50" t="s">
        <v>6</v>
      </c>
      <c r="B8" s="128"/>
      <c r="C8" s="126"/>
      <c r="D8" s="69"/>
      <c r="E8" s="69"/>
      <c r="F8" s="128"/>
      <c r="G8" s="127"/>
      <c r="H8" s="128"/>
      <c r="I8" s="127"/>
      <c r="J8" s="69"/>
      <c r="K8" s="69"/>
      <c r="L8" s="69"/>
      <c r="M8" s="69"/>
      <c r="N8" s="69"/>
      <c r="O8" s="69"/>
      <c r="P8" s="69"/>
      <c r="Q8" s="69"/>
      <c r="R8" s="54"/>
      <c r="U8" s="63"/>
      <c r="V8" s="63"/>
      <c r="W8" s="63"/>
      <c r="X8" s="63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1:37">
      <c r="A9" s="49" t="s">
        <v>7</v>
      </c>
      <c r="B9" s="69" t="s">
        <v>66</v>
      </c>
      <c r="C9" s="69"/>
      <c r="D9" s="69"/>
      <c r="E9" s="69"/>
      <c r="F9" s="69" t="s">
        <v>66</v>
      </c>
      <c r="G9" s="69"/>
      <c r="H9" s="69"/>
      <c r="I9" s="69"/>
      <c r="J9" s="69" t="s">
        <v>66</v>
      </c>
      <c r="K9" s="69"/>
      <c r="L9" s="69"/>
      <c r="M9" s="69"/>
      <c r="N9" s="69"/>
      <c r="O9" s="69"/>
      <c r="P9" s="69"/>
      <c r="Q9" s="69"/>
      <c r="R9" s="54"/>
      <c r="U9" s="63"/>
      <c r="V9" s="63"/>
      <c r="W9" s="63"/>
      <c r="X9" s="63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</row>
    <row r="10" spans="1:37">
      <c r="A10" s="49" t="s">
        <v>8</v>
      </c>
      <c r="B10" s="128" t="s">
        <v>63</v>
      </c>
      <c r="C10" s="126"/>
      <c r="D10" s="126"/>
      <c r="E10" s="127"/>
      <c r="F10" s="126"/>
      <c r="G10" s="127"/>
      <c r="H10" s="69"/>
      <c r="I10" s="69"/>
      <c r="J10" s="69"/>
      <c r="K10" s="69"/>
      <c r="L10" s="69"/>
      <c r="M10" s="69"/>
      <c r="N10" s="128"/>
      <c r="O10" s="126"/>
      <c r="P10" s="69"/>
      <c r="Q10" s="69"/>
      <c r="R10" s="55"/>
      <c r="U10" s="63"/>
      <c r="V10" s="63"/>
      <c r="W10" s="63"/>
      <c r="X10" s="63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>
      <c r="A11" s="49" t="s">
        <v>9</v>
      </c>
      <c r="B11" s="57"/>
      <c r="C11" s="51"/>
      <c r="D11" s="57"/>
      <c r="E11" s="52"/>
      <c r="F11" s="126"/>
      <c r="G11" s="127"/>
      <c r="H11" s="57"/>
      <c r="I11" s="51"/>
      <c r="J11" s="57"/>
      <c r="K11" s="52"/>
      <c r="L11" s="57"/>
      <c r="M11" s="51"/>
      <c r="N11" s="57"/>
      <c r="O11" s="52"/>
      <c r="P11" s="128"/>
      <c r="Q11" s="127"/>
      <c r="R11" s="55"/>
    </row>
    <row r="12" spans="1:37" ht="27" customHeight="1" thickBot="1">
      <c r="A12" s="19" t="s">
        <v>10</v>
      </c>
      <c r="B12" s="59"/>
      <c r="C12" s="60"/>
      <c r="D12" s="61"/>
      <c r="E12" s="60"/>
      <c r="F12" s="120"/>
      <c r="G12" s="121"/>
      <c r="H12" s="121"/>
      <c r="I12" s="122"/>
      <c r="J12" s="123"/>
      <c r="K12" s="124"/>
      <c r="L12" s="120"/>
      <c r="M12" s="121"/>
      <c r="N12" s="121"/>
      <c r="O12" s="122"/>
      <c r="P12" s="123"/>
      <c r="Q12" s="125"/>
      <c r="R12" s="56"/>
    </row>
    <row r="13" spans="1:37" ht="3" customHeight="1" thickTop="1" thickBot="1">
      <c r="A13" s="33"/>
      <c r="B13" s="33"/>
      <c r="C13" s="3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37" ht="17.25" thickTop="1" thickBot="1">
      <c r="A14" s="129" t="s">
        <v>50</v>
      </c>
      <c r="B14" s="130"/>
      <c r="C14" s="131"/>
      <c r="D14" s="135" t="s">
        <v>51</v>
      </c>
      <c r="E14" s="136"/>
      <c r="F14" s="137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9"/>
    </row>
    <row r="15" spans="1:37" ht="17.25" thickTop="1" thickBot="1">
      <c r="A15" s="132"/>
      <c r="B15" s="133"/>
      <c r="C15" s="134"/>
      <c r="D15" s="123" t="s">
        <v>52</v>
      </c>
      <c r="E15" s="125"/>
    </row>
    <row r="16" spans="1:37" ht="6" customHeight="1" thickTop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26" ht="17.25" thickTop="1" thickBot="1">
      <c r="A17" s="85" t="s">
        <v>11</v>
      </c>
      <c r="B17" s="86"/>
      <c r="C17" s="86"/>
      <c r="D17" s="86"/>
      <c r="E17" s="86"/>
      <c r="F17" s="86"/>
      <c r="G17" s="86"/>
      <c r="H17" s="87"/>
      <c r="I17" s="20"/>
      <c r="J17" s="85" t="s">
        <v>12</v>
      </c>
      <c r="K17" s="86"/>
      <c r="L17" s="86"/>
      <c r="M17" s="86"/>
      <c r="N17" s="86"/>
      <c r="O17" s="86"/>
      <c r="P17" s="86"/>
      <c r="Q17" s="86"/>
      <c r="R17" s="87"/>
    </row>
    <row r="18" spans="1:26" ht="34.5" customHeight="1" thickTop="1">
      <c r="A18" s="21" t="s">
        <v>13</v>
      </c>
      <c r="B18" s="118" t="s">
        <v>14</v>
      </c>
      <c r="C18" s="119"/>
      <c r="D18" s="80" t="s">
        <v>41</v>
      </c>
      <c r="E18" s="81"/>
      <c r="F18" s="112" t="s">
        <v>42</v>
      </c>
      <c r="G18" s="81"/>
      <c r="H18" s="22" t="s">
        <v>53</v>
      </c>
      <c r="I18" s="20"/>
      <c r="J18" s="21" t="s">
        <v>13</v>
      </c>
      <c r="K18" s="118" t="s">
        <v>14</v>
      </c>
      <c r="L18" s="119"/>
      <c r="M18" s="80" t="s">
        <v>41</v>
      </c>
      <c r="N18" s="81"/>
      <c r="O18" s="112" t="s">
        <v>42</v>
      </c>
      <c r="P18" s="81"/>
      <c r="Q18" s="43"/>
      <c r="R18" s="22" t="s">
        <v>53</v>
      </c>
      <c r="Y18" s="37"/>
      <c r="Z18" s="37"/>
    </row>
    <row r="19" spans="1:26">
      <c r="A19" s="23" t="s">
        <v>54</v>
      </c>
      <c r="B19" s="78"/>
      <c r="C19" s="79"/>
      <c r="D19" s="113"/>
      <c r="E19" s="111"/>
      <c r="F19" s="110"/>
      <c r="G19" s="111"/>
      <c r="H19" s="40" t="str">
        <f>IF(D19=Sheet2!B10,"",IF((D19+F19)&lt;&gt;0,(D19+F19), ""))</f>
        <v/>
      </c>
      <c r="I19" s="20"/>
      <c r="J19" s="23" t="s">
        <v>54</v>
      </c>
      <c r="K19" s="88"/>
      <c r="L19" s="89"/>
      <c r="M19" s="113"/>
      <c r="N19" s="111"/>
      <c r="O19" s="110"/>
      <c r="P19" s="111"/>
      <c r="Q19" s="44"/>
      <c r="R19" s="40" t="str">
        <f>IF(M19=Sheet2!B10,"",IF((M19+O19)&lt;&gt;0,(M19+O19), ""))</f>
        <v/>
      </c>
      <c r="Z19" s="37"/>
    </row>
    <row r="20" spans="1:26" ht="14.25" customHeight="1">
      <c r="A20" s="23" t="s">
        <v>6</v>
      </c>
      <c r="B20" s="78"/>
      <c r="C20" s="79"/>
      <c r="D20" s="82"/>
      <c r="E20" s="83"/>
      <c r="F20" s="84"/>
      <c r="G20" s="83"/>
      <c r="H20" s="40" t="str">
        <f>IF(D20=Sheet2!B10,"",IF((D20+F20)&lt;&gt;0,(D20+F20), ""))</f>
        <v/>
      </c>
      <c r="I20" s="20"/>
      <c r="J20" s="23" t="s">
        <v>6</v>
      </c>
      <c r="K20" s="78"/>
      <c r="L20" s="79"/>
      <c r="M20" s="82"/>
      <c r="N20" s="83"/>
      <c r="O20" s="84"/>
      <c r="P20" s="83"/>
      <c r="Q20" s="45"/>
      <c r="R20" s="40" t="str">
        <f>IF(M20=Sheet2!B10,"",IF((M20+O20)&lt;&gt;0,(M20+O20), ""))</f>
        <v/>
      </c>
    </row>
    <row r="21" spans="1:26" ht="14.25" customHeight="1">
      <c r="A21" s="23" t="s">
        <v>7</v>
      </c>
      <c r="B21" s="78">
        <v>44837</v>
      </c>
      <c r="C21" s="79"/>
      <c r="D21" s="82"/>
      <c r="E21" s="83"/>
      <c r="F21" s="84"/>
      <c r="G21" s="83"/>
      <c r="H21" s="40"/>
      <c r="I21" s="20"/>
      <c r="J21" s="23" t="s">
        <v>7</v>
      </c>
      <c r="K21" s="78">
        <v>44844</v>
      </c>
      <c r="L21" s="79"/>
      <c r="M21" s="82"/>
      <c r="N21" s="83"/>
      <c r="O21" s="84">
        <v>6</v>
      </c>
      <c r="P21" s="83"/>
      <c r="Q21" s="45"/>
      <c r="R21" s="40">
        <v>6</v>
      </c>
    </row>
    <row r="22" spans="1:26" ht="14.25" customHeight="1">
      <c r="A22" s="23" t="s">
        <v>8</v>
      </c>
      <c r="B22" s="78">
        <v>44838</v>
      </c>
      <c r="C22" s="79"/>
      <c r="D22" s="82">
        <v>2</v>
      </c>
      <c r="E22" s="83"/>
      <c r="F22" s="84"/>
      <c r="G22" s="83"/>
      <c r="H22" s="40">
        <v>2</v>
      </c>
      <c r="I22" s="20"/>
      <c r="J22" s="23" t="s">
        <v>8</v>
      </c>
      <c r="K22" s="78">
        <v>44845</v>
      </c>
      <c r="L22" s="79"/>
      <c r="M22" s="82">
        <v>2</v>
      </c>
      <c r="N22" s="83"/>
      <c r="O22" s="84"/>
      <c r="P22" s="83"/>
      <c r="Q22" s="45"/>
      <c r="R22" s="40">
        <v>2</v>
      </c>
    </row>
    <row r="23" spans="1:26" ht="14.25" customHeight="1">
      <c r="A23" s="23" t="s">
        <v>9</v>
      </c>
      <c r="B23" s="78"/>
      <c r="C23" s="79"/>
      <c r="D23" s="82"/>
      <c r="E23" s="83"/>
      <c r="F23" s="84"/>
      <c r="G23" s="83"/>
      <c r="H23" s="40"/>
      <c r="I23" s="20"/>
      <c r="J23" s="23" t="s">
        <v>9</v>
      </c>
      <c r="K23" s="78"/>
      <c r="L23" s="79"/>
      <c r="M23" s="82"/>
      <c r="N23" s="83"/>
      <c r="O23" s="84"/>
      <c r="P23" s="83"/>
      <c r="Q23" s="45"/>
      <c r="R23" s="40"/>
    </row>
    <row r="24" spans="1:26" ht="14.25" customHeight="1">
      <c r="A24" s="23" t="s">
        <v>10</v>
      </c>
      <c r="B24" s="78"/>
      <c r="C24" s="79"/>
      <c r="D24" s="82"/>
      <c r="E24" s="83"/>
      <c r="F24" s="84"/>
      <c r="G24" s="83"/>
      <c r="H24" s="40"/>
      <c r="I24" s="20"/>
      <c r="J24" s="23" t="s">
        <v>10</v>
      </c>
      <c r="K24" s="78"/>
      <c r="L24" s="79"/>
      <c r="M24" s="82"/>
      <c r="N24" s="83"/>
      <c r="O24" s="84"/>
      <c r="P24" s="83"/>
      <c r="Q24" s="45"/>
      <c r="R24" s="40"/>
    </row>
    <row r="25" spans="1:26" ht="24">
      <c r="A25" s="24" t="s">
        <v>18</v>
      </c>
      <c r="B25" s="90"/>
      <c r="C25" s="91"/>
      <c r="D25" s="82">
        <v>2</v>
      </c>
      <c r="E25" s="83"/>
      <c r="F25" s="84"/>
      <c r="G25" s="83"/>
      <c r="H25" s="40">
        <v>2</v>
      </c>
      <c r="I25" s="20"/>
      <c r="J25" s="24" t="s">
        <v>18</v>
      </c>
      <c r="K25" s="90"/>
      <c r="L25" s="91"/>
      <c r="M25" s="82">
        <v>2</v>
      </c>
      <c r="N25" s="83"/>
      <c r="O25" s="84"/>
      <c r="P25" s="83"/>
      <c r="Q25" s="45"/>
      <c r="R25" s="40">
        <v>2</v>
      </c>
    </row>
    <row r="26" spans="1:26" ht="24" customHeight="1">
      <c r="A26" s="24" t="s">
        <v>19</v>
      </c>
      <c r="B26" s="90"/>
      <c r="C26" s="91"/>
      <c r="D26" s="82"/>
      <c r="E26" s="83"/>
      <c r="F26" s="84"/>
      <c r="G26" s="83"/>
      <c r="H26" s="40"/>
      <c r="I26" s="20"/>
      <c r="J26" s="24" t="s">
        <v>19</v>
      </c>
      <c r="K26" s="90"/>
      <c r="L26" s="91"/>
      <c r="M26" s="82"/>
      <c r="N26" s="83"/>
      <c r="O26" s="84"/>
      <c r="P26" s="83"/>
      <c r="Q26" s="45"/>
      <c r="R26" s="40"/>
    </row>
    <row r="27" spans="1:26" ht="16.5" thickBot="1">
      <c r="A27" s="102" t="s">
        <v>15</v>
      </c>
      <c r="B27" s="103"/>
      <c r="C27" s="104"/>
      <c r="D27" s="106"/>
      <c r="E27" s="107"/>
      <c r="F27" s="107"/>
      <c r="G27" s="108">
        <f>SUM(H19:H26)</f>
        <v>4</v>
      </c>
      <c r="H27" s="109"/>
      <c r="I27" s="20"/>
      <c r="J27" s="116" t="s">
        <v>15</v>
      </c>
      <c r="K27" s="103"/>
      <c r="L27" s="117"/>
      <c r="M27" s="106"/>
      <c r="N27" s="107"/>
      <c r="O27" s="107"/>
      <c r="P27" s="108">
        <f>SUM(R19:R25)</f>
        <v>10</v>
      </c>
      <c r="Q27" s="108"/>
      <c r="R27" s="109"/>
    </row>
    <row r="28" spans="1:26" ht="9" customHeight="1" thickTop="1" thickBo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26" ht="17.25" thickTop="1" thickBot="1">
      <c r="A29" s="85" t="s">
        <v>16</v>
      </c>
      <c r="B29" s="86"/>
      <c r="C29" s="86"/>
      <c r="D29" s="86"/>
      <c r="E29" s="86"/>
      <c r="F29" s="86"/>
      <c r="G29" s="86"/>
      <c r="H29" s="87"/>
      <c r="I29" s="20"/>
      <c r="J29" s="85" t="s">
        <v>17</v>
      </c>
      <c r="K29" s="86"/>
      <c r="L29" s="86"/>
      <c r="M29" s="86"/>
      <c r="N29" s="86"/>
      <c r="O29" s="86"/>
      <c r="P29" s="86"/>
      <c r="Q29" s="86"/>
      <c r="R29" s="87"/>
    </row>
    <row r="30" spans="1:26" ht="34.5" customHeight="1" thickTop="1">
      <c r="A30" s="25" t="s">
        <v>13</v>
      </c>
      <c r="B30" s="114" t="s">
        <v>14</v>
      </c>
      <c r="C30" s="115"/>
      <c r="D30" s="80" t="s">
        <v>41</v>
      </c>
      <c r="E30" s="81"/>
      <c r="F30" s="112" t="s">
        <v>42</v>
      </c>
      <c r="G30" s="81"/>
      <c r="H30" s="22" t="s">
        <v>53</v>
      </c>
      <c r="I30" s="26"/>
      <c r="J30" s="25" t="s">
        <v>13</v>
      </c>
      <c r="K30" s="114" t="s">
        <v>14</v>
      </c>
      <c r="L30" s="115"/>
      <c r="M30" s="80" t="s">
        <v>41</v>
      </c>
      <c r="N30" s="81"/>
      <c r="O30" s="112" t="s">
        <v>42</v>
      </c>
      <c r="P30" s="81"/>
      <c r="Q30" s="43"/>
      <c r="R30" s="22" t="s">
        <v>53</v>
      </c>
    </row>
    <row r="31" spans="1:26">
      <c r="A31" s="23" t="s">
        <v>54</v>
      </c>
      <c r="B31" s="88"/>
      <c r="C31" s="89"/>
      <c r="D31" s="113"/>
      <c r="E31" s="111"/>
      <c r="F31" s="110"/>
      <c r="G31" s="111"/>
      <c r="H31" s="40" t="str">
        <f>IF(D31=Sheet2!B10,"",IF((D31+F31)&lt;&gt;0,(D31+F31), ""))</f>
        <v/>
      </c>
      <c r="I31" s="26"/>
      <c r="J31" s="23" t="s">
        <v>54</v>
      </c>
      <c r="K31" s="78"/>
      <c r="L31" s="79"/>
      <c r="M31" s="113"/>
      <c r="N31" s="111"/>
      <c r="O31" s="110"/>
      <c r="P31" s="111"/>
      <c r="Q31" s="44"/>
      <c r="R31" s="40" t="str">
        <f>IF(M31=Sheet2!B22,"",IF((M31+O31)&lt;&gt;0,(M31+O31), ""))</f>
        <v/>
      </c>
    </row>
    <row r="32" spans="1:26" ht="15" customHeight="1">
      <c r="A32" s="23" t="s">
        <v>6</v>
      </c>
      <c r="B32" s="78"/>
      <c r="C32" s="79"/>
      <c r="D32" s="82"/>
      <c r="E32" s="83"/>
      <c r="F32" s="84"/>
      <c r="G32" s="83"/>
      <c r="H32" s="40"/>
      <c r="I32" s="20"/>
      <c r="J32" s="23" t="s">
        <v>6</v>
      </c>
      <c r="K32" s="78"/>
      <c r="L32" s="79"/>
      <c r="M32" s="82"/>
      <c r="N32" s="83"/>
      <c r="O32" s="84"/>
      <c r="P32" s="83"/>
      <c r="Q32" s="45"/>
      <c r="R32" s="40"/>
    </row>
    <row r="33" spans="1:18" ht="15" customHeight="1">
      <c r="A33" s="23" t="s">
        <v>7</v>
      </c>
      <c r="B33" s="78" t="s">
        <v>64</v>
      </c>
      <c r="C33" s="79"/>
      <c r="D33" s="82"/>
      <c r="E33" s="83"/>
      <c r="F33" s="84">
        <v>6</v>
      </c>
      <c r="G33" s="83"/>
      <c r="H33" s="40">
        <v>6</v>
      </c>
      <c r="I33" s="20"/>
      <c r="J33" s="23" t="s">
        <v>7</v>
      </c>
      <c r="K33" s="78" t="s">
        <v>65</v>
      </c>
      <c r="L33" s="79"/>
      <c r="M33" s="82"/>
      <c r="N33" s="83"/>
      <c r="O33" s="84">
        <v>6</v>
      </c>
      <c r="P33" s="83"/>
      <c r="Q33" s="45"/>
      <c r="R33" s="40">
        <v>6</v>
      </c>
    </row>
    <row r="34" spans="1:18" ht="15" customHeight="1">
      <c r="A34" s="23" t="s">
        <v>8</v>
      </c>
      <c r="B34" s="78" t="s">
        <v>68</v>
      </c>
      <c r="C34" s="79"/>
      <c r="D34" s="82">
        <v>2</v>
      </c>
      <c r="E34" s="83"/>
      <c r="F34" s="84"/>
      <c r="G34" s="83"/>
      <c r="H34" s="40">
        <v>2</v>
      </c>
      <c r="I34" s="20"/>
      <c r="J34" s="23" t="s">
        <v>8</v>
      </c>
      <c r="K34" s="78" t="s">
        <v>67</v>
      </c>
      <c r="L34" s="79"/>
      <c r="M34" s="82">
        <v>2</v>
      </c>
      <c r="N34" s="83"/>
      <c r="O34" s="84"/>
      <c r="P34" s="83"/>
      <c r="Q34" s="45"/>
      <c r="R34" s="40">
        <v>2</v>
      </c>
    </row>
    <row r="35" spans="1:18" ht="15" customHeight="1">
      <c r="A35" s="23" t="s">
        <v>9</v>
      </c>
      <c r="B35" s="78"/>
      <c r="C35" s="79"/>
      <c r="D35" s="82"/>
      <c r="E35" s="83"/>
      <c r="F35" s="84"/>
      <c r="G35" s="83"/>
      <c r="H35" s="40"/>
      <c r="I35" s="20"/>
      <c r="J35" s="23" t="s">
        <v>9</v>
      </c>
      <c r="K35" s="78"/>
      <c r="L35" s="79"/>
      <c r="M35" s="82"/>
      <c r="N35" s="83"/>
      <c r="O35" s="84"/>
      <c r="P35" s="83"/>
      <c r="Q35" s="45"/>
      <c r="R35" s="40"/>
    </row>
    <row r="36" spans="1:18" ht="15" customHeight="1">
      <c r="A36" s="23" t="s">
        <v>10</v>
      </c>
      <c r="B36" s="78"/>
      <c r="C36" s="79"/>
      <c r="D36" s="82"/>
      <c r="E36" s="83"/>
      <c r="F36" s="84"/>
      <c r="G36" s="83"/>
      <c r="H36" s="40"/>
      <c r="I36" s="20"/>
      <c r="J36" s="23" t="s">
        <v>10</v>
      </c>
      <c r="K36" s="78"/>
      <c r="L36" s="79"/>
      <c r="M36" s="82"/>
      <c r="N36" s="83"/>
      <c r="O36" s="84"/>
      <c r="P36" s="83"/>
      <c r="Q36" s="45"/>
      <c r="R36" s="40"/>
    </row>
    <row r="37" spans="1:18" ht="21.75" customHeight="1">
      <c r="A37" s="24" t="s">
        <v>18</v>
      </c>
      <c r="B37" s="90"/>
      <c r="C37" s="91"/>
      <c r="D37" s="82">
        <v>2</v>
      </c>
      <c r="E37" s="83"/>
      <c r="F37" s="84"/>
      <c r="G37" s="83"/>
      <c r="H37" s="40">
        <v>2</v>
      </c>
      <c r="I37" s="20"/>
      <c r="J37" s="24" t="s">
        <v>18</v>
      </c>
      <c r="K37" s="90"/>
      <c r="L37" s="91"/>
      <c r="M37" s="82">
        <v>2</v>
      </c>
      <c r="N37" s="83"/>
      <c r="O37" s="84"/>
      <c r="P37" s="83"/>
      <c r="Q37" s="45"/>
      <c r="R37" s="40">
        <v>2</v>
      </c>
    </row>
    <row r="38" spans="1:18" ht="21.75" customHeight="1">
      <c r="A38" s="24" t="s">
        <v>19</v>
      </c>
      <c r="B38" s="90"/>
      <c r="C38" s="91"/>
      <c r="D38" s="92"/>
      <c r="E38" s="93"/>
      <c r="F38" s="84"/>
      <c r="G38" s="83"/>
      <c r="H38" s="40"/>
      <c r="I38" s="20"/>
      <c r="J38" s="24" t="s">
        <v>19</v>
      </c>
      <c r="K38" s="90"/>
      <c r="L38" s="91"/>
      <c r="M38" s="82"/>
      <c r="N38" s="83"/>
      <c r="O38" s="84"/>
      <c r="P38" s="83"/>
      <c r="Q38" s="45"/>
      <c r="R38" s="40"/>
    </row>
    <row r="39" spans="1:18" ht="16.5" thickBot="1">
      <c r="A39" s="102" t="s">
        <v>15</v>
      </c>
      <c r="B39" s="103"/>
      <c r="C39" s="104"/>
      <c r="D39" s="106"/>
      <c r="E39" s="107"/>
      <c r="F39" s="107"/>
      <c r="G39" s="108">
        <f>SUM(H31:H38)</f>
        <v>10</v>
      </c>
      <c r="H39" s="109"/>
      <c r="I39" s="20"/>
      <c r="J39" s="102" t="s">
        <v>15</v>
      </c>
      <c r="K39" s="103"/>
      <c r="L39" s="104"/>
      <c r="M39" s="106"/>
      <c r="N39" s="107"/>
      <c r="O39" s="107"/>
      <c r="P39" s="108">
        <f>SUM(R31:R38)</f>
        <v>10</v>
      </c>
      <c r="Q39" s="108"/>
      <c r="R39" s="109"/>
    </row>
    <row r="40" spans="1:18" ht="9.75" customHeight="1" thickTop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6.5" thickBot="1">
      <c r="A41" s="96" t="str">
        <f>"کۆی گشتی کاتژمێرەکان : [" &amp; SUM(G39,P39,G27,P27) &amp; "] کاتژمێر"</f>
        <v>کۆی گشتی کاتژمێرەکان : [34] کاتژمێر</v>
      </c>
      <c r="B41" s="96"/>
      <c r="C41" s="96"/>
      <c r="D41" s="96"/>
      <c r="E41" s="96"/>
      <c r="F41" s="96"/>
      <c r="G41" s="96"/>
      <c r="H41" s="27"/>
      <c r="I41" s="96" t="str">
        <f>"کۆی کاتژمێرەکانی زێدەکی :[" &amp; SUM(G39,P39,G27,P27) - (IF(G27=0,0,P5)+IF(P27=0,0,P5)+IF(G39=0,0,P5)+IF(P39=0,0,P5)) &amp; "] کاتژمێر"</f>
        <v>کۆی کاتژمێرەکانی زێدەکی :[10] کاتژمێر</v>
      </c>
      <c r="J41" s="96"/>
      <c r="K41" s="96"/>
      <c r="L41" s="96"/>
      <c r="M41" s="96"/>
      <c r="N41" s="96"/>
      <c r="O41" s="96"/>
      <c r="P41" s="27"/>
      <c r="Q41" s="27"/>
      <c r="R41" s="27"/>
    </row>
    <row r="42" spans="1:18" ht="17.25" thickTop="1" thickBot="1">
      <c r="A42" s="96" t="str">
        <f>"کۆی کاتژمێرەکانی نیساب :[" &amp;IF(G27=0,0,P5)+IF(P27=0,0,P5)+IF(G39=0,0,P5)+IF(P39=0,0,P5) &amp; "] کاتژمێر"</f>
        <v>کۆی کاتژمێرەکانی نیساب :[24] کاتژمێر</v>
      </c>
      <c r="B42" s="96"/>
      <c r="C42" s="96"/>
      <c r="D42" s="96"/>
      <c r="E42" s="96"/>
      <c r="F42" s="96"/>
      <c r="G42" s="96"/>
      <c r="H42" s="27"/>
      <c r="I42" s="97" t="s">
        <v>20</v>
      </c>
      <c r="J42" s="97"/>
      <c r="K42" s="97"/>
      <c r="L42" s="100">
        <f>IF(C5=Sheet2!A3,4500,IF(C5=Sheet2!A4,5500,IF(C5=Sheet2!A5,6500,IF(C5=Sheet2!A2,2500,IF(C5=Sheet2!A1,2500,6500)))))</f>
        <v>6500</v>
      </c>
      <c r="M42" s="100"/>
      <c r="N42" s="28" t="s">
        <v>30</v>
      </c>
      <c r="O42" s="27"/>
      <c r="P42" s="27"/>
      <c r="Q42" s="27"/>
      <c r="R42" s="27"/>
    </row>
    <row r="43" spans="1:18" ht="17.25" thickTop="1" thickBot="1">
      <c r="A43" s="15"/>
      <c r="B43" s="15"/>
      <c r="C43" s="15"/>
      <c r="D43" s="15"/>
      <c r="E43" s="15"/>
      <c r="F43" s="15"/>
      <c r="G43" s="15"/>
      <c r="H43" s="27"/>
      <c r="I43" s="98" t="s">
        <v>31</v>
      </c>
      <c r="J43" s="98"/>
      <c r="K43" s="98"/>
      <c r="L43" s="101">
        <f>L42*(SUM(G39,P39,G27,P27) - (IF(G27=0,0,P5)+IF(P27=0,0,P5)+IF(G39=0,0,P5)+IF(P39=0,0,P5)))</f>
        <v>65000</v>
      </c>
      <c r="M43" s="101"/>
      <c r="N43" s="28" t="s">
        <v>30</v>
      </c>
      <c r="O43" s="27"/>
      <c r="P43" s="27"/>
      <c r="Q43" s="27"/>
      <c r="R43" s="27"/>
    </row>
    <row r="44" spans="1:18" ht="44.25" customHeight="1" thickTop="1">
      <c r="A44" s="15"/>
      <c r="B44" s="15"/>
      <c r="C44" s="15"/>
      <c r="D44" s="15"/>
      <c r="E44" s="15"/>
      <c r="F44" s="15"/>
      <c r="G44" s="15"/>
      <c r="H44" s="27"/>
      <c r="I44" s="29"/>
      <c r="J44" s="29"/>
      <c r="K44" s="29"/>
      <c r="L44" s="30"/>
      <c r="M44" s="31"/>
      <c r="N44" s="27"/>
      <c r="O44" s="27"/>
      <c r="P44" s="27"/>
      <c r="Q44" s="27"/>
      <c r="R44" s="27"/>
    </row>
    <row r="45" spans="1:18">
      <c r="A45" s="99"/>
      <c r="B45" s="99"/>
      <c r="C45" s="99"/>
      <c r="D45" s="10"/>
      <c r="E45" s="5"/>
      <c r="F45" s="5"/>
      <c r="G45" s="95" t="s">
        <v>43</v>
      </c>
      <c r="H45" s="95"/>
      <c r="I45" s="95"/>
      <c r="J45" s="95"/>
      <c r="K45" s="4"/>
      <c r="L45" s="4"/>
      <c r="M45" s="6" t="s">
        <v>44</v>
      </c>
      <c r="N45" s="6"/>
      <c r="O45" s="6"/>
      <c r="P45" s="4"/>
      <c r="Q45" s="4"/>
      <c r="R45" s="4"/>
    </row>
    <row r="46" spans="1:18">
      <c r="A46" s="99" t="s">
        <v>32</v>
      </c>
      <c r="B46" s="99"/>
      <c r="C46" s="99"/>
      <c r="D46" s="10"/>
      <c r="E46" s="5"/>
      <c r="F46" s="5"/>
      <c r="G46" s="95" t="s">
        <v>45</v>
      </c>
      <c r="H46" s="95"/>
      <c r="I46" s="95"/>
      <c r="J46" s="95"/>
      <c r="K46" s="4"/>
      <c r="L46" s="4"/>
      <c r="M46" s="94" t="s">
        <v>46</v>
      </c>
      <c r="N46" s="94"/>
      <c r="O46" s="94"/>
      <c r="P46" s="4"/>
      <c r="Q46" s="4"/>
      <c r="R46" s="4"/>
    </row>
    <row r="47" spans="1:18" ht="57.75" customHeight="1">
      <c r="A47" s="11"/>
      <c r="B47" s="11"/>
      <c r="C47" s="11"/>
      <c r="D47" s="10"/>
      <c r="E47" s="9"/>
      <c r="F47" s="9"/>
      <c r="G47" s="9"/>
      <c r="H47" s="9"/>
      <c r="I47" s="4"/>
      <c r="J47" s="8"/>
      <c r="K47" s="8"/>
      <c r="L47" s="8"/>
      <c r="M47" s="8"/>
      <c r="N47" s="8"/>
      <c r="O47" s="3"/>
      <c r="P47" s="4"/>
      <c r="Q47" s="4"/>
      <c r="R47" s="4"/>
    </row>
    <row r="48" spans="1:18" ht="14.25" customHeight="1">
      <c r="A48" s="99" t="str">
        <f>C4</f>
        <v>يادي عمر مصطفى</v>
      </c>
      <c r="B48" s="99"/>
      <c r="C48" s="99"/>
      <c r="D48" s="10"/>
      <c r="E48" s="5"/>
      <c r="F48" s="5"/>
      <c r="G48" s="95" t="s">
        <v>60</v>
      </c>
      <c r="H48" s="95"/>
      <c r="I48" s="95"/>
      <c r="J48" s="95"/>
      <c r="K48" s="6"/>
      <c r="L48" s="6"/>
      <c r="M48" s="105" t="s">
        <v>33</v>
      </c>
      <c r="N48" s="105"/>
      <c r="O48" s="105"/>
      <c r="P48" s="4"/>
      <c r="Q48" s="4"/>
      <c r="R48" s="4"/>
    </row>
    <row r="49" spans="1:18" ht="14.25" customHeight="1">
      <c r="A49" s="99" t="s">
        <v>47</v>
      </c>
      <c r="B49" s="99"/>
      <c r="C49" s="99"/>
      <c r="D49" s="10"/>
      <c r="E49" s="5"/>
      <c r="F49" s="5"/>
      <c r="G49" s="95" t="s">
        <v>48</v>
      </c>
      <c r="H49" s="95"/>
      <c r="I49" s="95"/>
      <c r="J49" s="95"/>
      <c r="K49" s="6"/>
      <c r="L49" s="6"/>
      <c r="M49" s="94" t="s">
        <v>49</v>
      </c>
      <c r="N49" s="94"/>
      <c r="O49" s="94"/>
      <c r="P49" s="4"/>
      <c r="Q49" s="4"/>
      <c r="R49" s="4"/>
    </row>
    <row r="50" spans="1: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mergeCells count="236">
    <mergeCell ref="R4:S4"/>
    <mergeCell ref="B8:C8"/>
    <mergeCell ref="D8:E8"/>
    <mergeCell ref="L8:M8"/>
    <mergeCell ref="F8:G8"/>
    <mergeCell ref="H8:I8"/>
    <mergeCell ref="F10:G10"/>
    <mergeCell ref="H10:I10"/>
    <mergeCell ref="J10:K10"/>
    <mergeCell ref="L10:M10"/>
    <mergeCell ref="N10:O10"/>
    <mergeCell ref="P10:Q10"/>
    <mergeCell ref="B9:E9"/>
    <mergeCell ref="J9:M9"/>
    <mergeCell ref="B10:E10"/>
    <mergeCell ref="B19:C19"/>
    <mergeCell ref="N9:O9"/>
    <mergeCell ref="P9:Q9"/>
    <mergeCell ref="F9:I9"/>
    <mergeCell ref="F12:I12"/>
    <mergeCell ref="J12:K12"/>
    <mergeCell ref="L12:O12"/>
    <mergeCell ref="P12:Q12"/>
    <mergeCell ref="F11:G11"/>
    <mergeCell ref="P11:Q11"/>
    <mergeCell ref="A14:C15"/>
    <mergeCell ref="J17:R17"/>
    <mergeCell ref="A17:H17"/>
    <mergeCell ref="B18:C18"/>
    <mergeCell ref="D14:E14"/>
    <mergeCell ref="D15:E15"/>
    <mergeCell ref="F14:R14"/>
    <mergeCell ref="O21:P21"/>
    <mergeCell ref="O22:P22"/>
    <mergeCell ref="M19:N19"/>
    <mergeCell ref="D19:E19"/>
    <mergeCell ref="F19:G19"/>
    <mergeCell ref="D22:E22"/>
    <mergeCell ref="D20:E20"/>
    <mergeCell ref="D21:E21"/>
    <mergeCell ref="K18:L18"/>
    <mergeCell ref="O19:P19"/>
    <mergeCell ref="O18:P18"/>
    <mergeCell ref="M21:N21"/>
    <mergeCell ref="M22:N22"/>
    <mergeCell ref="D18:E18"/>
    <mergeCell ref="F20:G20"/>
    <mergeCell ref="F21:G21"/>
    <mergeCell ref="K20:L20"/>
    <mergeCell ref="K21:L21"/>
    <mergeCell ref="K22:L22"/>
    <mergeCell ref="K19:L19"/>
    <mergeCell ref="O20:P20"/>
    <mergeCell ref="F18:G18"/>
    <mergeCell ref="M18:N18"/>
    <mergeCell ref="M20:N20"/>
    <mergeCell ref="K23:L23"/>
    <mergeCell ref="J27:L27"/>
    <mergeCell ref="K26:L26"/>
    <mergeCell ref="K24:L24"/>
    <mergeCell ref="O31:P31"/>
    <mergeCell ref="K25:L25"/>
    <mergeCell ref="P27:R27"/>
    <mergeCell ref="M27:O27"/>
    <mergeCell ref="O30:P30"/>
    <mergeCell ref="O23:P23"/>
    <mergeCell ref="O24:P24"/>
    <mergeCell ref="O25:P25"/>
    <mergeCell ref="O26:P26"/>
    <mergeCell ref="M24:N24"/>
    <mergeCell ref="M31:N31"/>
    <mergeCell ref="M23:N23"/>
    <mergeCell ref="M25:N25"/>
    <mergeCell ref="M26:N26"/>
    <mergeCell ref="J29:R29"/>
    <mergeCell ref="M30:N30"/>
    <mergeCell ref="K30:L30"/>
    <mergeCell ref="K32:L32"/>
    <mergeCell ref="K33:L33"/>
    <mergeCell ref="A27:C27"/>
    <mergeCell ref="B25:C25"/>
    <mergeCell ref="D27:F27"/>
    <mergeCell ref="G27:H27"/>
    <mergeCell ref="B26:C26"/>
    <mergeCell ref="D32:E32"/>
    <mergeCell ref="F31:G31"/>
    <mergeCell ref="F30:G30"/>
    <mergeCell ref="K31:L31"/>
    <mergeCell ref="F32:G32"/>
    <mergeCell ref="D31:E31"/>
    <mergeCell ref="B30:C30"/>
    <mergeCell ref="B32:C32"/>
    <mergeCell ref="B33:C33"/>
    <mergeCell ref="O33:P33"/>
    <mergeCell ref="O32:P32"/>
    <mergeCell ref="M32:N32"/>
    <mergeCell ref="M33:N33"/>
    <mergeCell ref="D33:E33"/>
    <mergeCell ref="A39:C39"/>
    <mergeCell ref="A48:C48"/>
    <mergeCell ref="G48:J48"/>
    <mergeCell ref="M48:O48"/>
    <mergeCell ref="A45:C45"/>
    <mergeCell ref="G45:J45"/>
    <mergeCell ref="D39:F39"/>
    <mergeCell ref="G39:H39"/>
    <mergeCell ref="M39:O39"/>
    <mergeCell ref="O37:P37"/>
    <mergeCell ref="P39:R39"/>
    <mergeCell ref="O34:P34"/>
    <mergeCell ref="O35:P35"/>
    <mergeCell ref="O36:P36"/>
    <mergeCell ref="M37:N37"/>
    <mergeCell ref="M38:N38"/>
    <mergeCell ref="O38:P38"/>
    <mergeCell ref="F36:G36"/>
    <mergeCell ref="J39:L39"/>
    <mergeCell ref="M49:O49"/>
    <mergeCell ref="G49:J49"/>
    <mergeCell ref="A41:G41"/>
    <mergeCell ref="A42:G42"/>
    <mergeCell ref="I41:O41"/>
    <mergeCell ref="I42:K42"/>
    <mergeCell ref="I43:K43"/>
    <mergeCell ref="A49:C49"/>
    <mergeCell ref="L42:M42"/>
    <mergeCell ref="L43:M43"/>
    <mergeCell ref="A46:C46"/>
    <mergeCell ref="M46:O46"/>
    <mergeCell ref="G46:J46"/>
    <mergeCell ref="K37:L37"/>
    <mergeCell ref="M34:N34"/>
    <mergeCell ref="K38:L38"/>
    <mergeCell ref="M35:N35"/>
    <mergeCell ref="M36:N36"/>
    <mergeCell ref="K34:L34"/>
    <mergeCell ref="K35:L35"/>
    <mergeCell ref="K36:L36"/>
    <mergeCell ref="B20:C20"/>
    <mergeCell ref="B21:C21"/>
    <mergeCell ref="B23:C23"/>
    <mergeCell ref="B24:C24"/>
    <mergeCell ref="D38:E38"/>
    <mergeCell ref="F38:G38"/>
    <mergeCell ref="F33:G33"/>
    <mergeCell ref="F34:G34"/>
    <mergeCell ref="F35:G35"/>
    <mergeCell ref="F37:G37"/>
    <mergeCell ref="D34:E34"/>
    <mergeCell ref="D35:E35"/>
    <mergeCell ref="D36:E36"/>
    <mergeCell ref="D37:E37"/>
    <mergeCell ref="B38:C38"/>
    <mergeCell ref="B37:C37"/>
    <mergeCell ref="B34:C34"/>
    <mergeCell ref="B35:C35"/>
    <mergeCell ref="B36:C36"/>
    <mergeCell ref="D30:E30"/>
    <mergeCell ref="D23:E23"/>
    <mergeCell ref="D24:E24"/>
    <mergeCell ref="D25:E25"/>
    <mergeCell ref="F22:G22"/>
    <mergeCell ref="F23:G23"/>
    <mergeCell ref="F24:G24"/>
    <mergeCell ref="F26:G26"/>
    <mergeCell ref="D26:E26"/>
    <mergeCell ref="B22:C22"/>
    <mergeCell ref="F25:G25"/>
    <mergeCell ref="A29:H29"/>
    <mergeCell ref="B31:C31"/>
    <mergeCell ref="A1:F1"/>
    <mergeCell ref="A2:F2"/>
    <mergeCell ref="A3:F3"/>
    <mergeCell ref="M3:O3"/>
    <mergeCell ref="M4:O4"/>
    <mergeCell ref="M5:O5"/>
    <mergeCell ref="A4:B4"/>
    <mergeCell ref="C4:F4"/>
    <mergeCell ref="A5:B5"/>
    <mergeCell ref="C5:F5"/>
    <mergeCell ref="U5:V5"/>
    <mergeCell ref="P6:Q6"/>
    <mergeCell ref="R6:S6"/>
    <mergeCell ref="L2:N2"/>
    <mergeCell ref="O2:P2"/>
    <mergeCell ref="AJ8:AK8"/>
    <mergeCell ref="AH8:AI8"/>
    <mergeCell ref="AF8:AG8"/>
    <mergeCell ref="AA8:AC8"/>
    <mergeCell ref="AJ5:AK5"/>
    <mergeCell ref="W6:X6"/>
    <mergeCell ref="AA6:AC6"/>
    <mergeCell ref="AF6:AG6"/>
    <mergeCell ref="AJ6:AK6"/>
    <mergeCell ref="W5:X5"/>
    <mergeCell ref="Y5:Z5"/>
    <mergeCell ref="AA5:AC5"/>
    <mergeCell ref="AD5:AE5"/>
    <mergeCell ref="AH6:AI6"/>
    <mergeCell ref="AF5:AG5"/>
    <mergeCell ref="AH5:AI5"/>
    <mergeCell ref="AD8:AE8"/>
    <mergeCell ref="U6:V6"/>
    <mergeCell ref="Y6:Z6"/>
    <mergeCell ref="Y8:Z8"/>
    <mergeCell ref="AD6:AE6"/>
    <mergeCell ref="Y10:Z10"/>
    <mergeCell ref="U8:V8"/>
    <mergeCell ref="U10:V10"/>
    <mergeCell ref="W8:X8"/>
    <mergeCell ref="W10:X10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J8:K8"/>
    <mergeCell ref="N8:O8"/>
    <mergeCell ref="P8:Q8"/>
    <mergeCell ref="AJ9:AK9"/>
    <mergeCell ref="AH9:AI9"/>
    <mergeCell ref="AF9:AG9"/>
    <mergeCell ref="AD9:AE9"/>
    <mergeCell ref="AA9:AC9"/>
    <mergeCell ref="Y9:Z9"/>
    <mergeCell ref="W9:X9"/>
    <mergeCell ref="U9:V9"/>
    <mergeCell ref="AD10:AE10"/>
    <mergeCell ref="AJ10:AK10"/>
    <mergeCell ref="AH10:AI10"/>
    <mergeCell ref="AF10:AG10"/>
    <mergeCell ref="AA10:AC10"/>
  </mergeCells>
  <dataValidations count="6">
    <dataValidation type="list" allowBlank="1" showInputMessage="1" showErrorMessage="1" sqref="F31:G31 R19:R26 O32:O38 O31:Q31 H31:H38 H19:H26 F20:F26 O20:O26 R31:R38 O19:Q19 F32:F38">
      <formula1>Lecc</formula1>
    </dataValidation>
    <dataValidation type="list" allowBlank="1" showInputMessage="1" showErrorMessage="1" sqref="B25:C26">
      <formula1>list1</formula1>
    </dataValidation>
    <dataValidation type="list" allowBlank="1" showInputMessage="1" showErrorMessage="1" sqref="K25:L26">
      <formula1>list2</formula1>
    </dataValidation>
    <dataValidation type="list" allowBlank="1" showInputMessage="1" showErrorMessage="1" sqref="B37:C38">
      <formula1>list3</formula1>
    </dataValidation>
    <dataValidation type="list" allowBlank="1" showInputMessage="1" showErrorMessage="1" sqref="K37:L38">
      <formula1>list4</formula1>
    </dataValidation>
    <dataValidation type="list" showInputMessage="1" showErrorMessage="1" sqref="F19:G19">
      <formula1>Lecc</formula1>
    </dataValidation>
  </dataValidations>
  <printOptions horizontalCentered="1" verticalCentered="1"/>
  <pageMargins left="0" right="0" top="0" bottom="0" header="0" footer="0"/>
  <pageSetup paperSize="9" scale="88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2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203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204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82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80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79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175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174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72" id="{03D70617-020A-4AAF-B22D-863FAE91A00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71" id="{A9C88611-6687-4DED-8D14-FEF7A999A311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66" id="{69C785FE-9E1E-464B-A3EB-095E8AC59598}">
            <xm:f>($M$20=Sheet2!$B$10)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M20:Q20</xm:sqref>
        </x14:conditionalFormatting>
        <x14:conditionalFormatting xmlns:xm="http://schemas.microsoft.com/office/excel/2006/main">
          <x14:cfRule type="expression" priority="165" id="{84067C03-174B-425A-B092-CFCE79C3C608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63" id="{63737ED6-0887-4F7E-A8BA-95E16F00FB71}">
            <xm:f>($M$21=Sheet2!$B$10)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M21:Q21</xm:sqref>
        </x14:conditionalFormatting>
        <x14:conditionalFormatting xmlns:xm="http://schemas.microsoft.com/office/excel/2006/main">
          <x14:cfRule type="expression" priority="162" id="{46EBADF6-080E-49E5-BA53-67EE52B2C801}">
            <xm:f>($M$21=Sheet2!$B$10)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0" id="{75F28F3E-F8E2-4C17-956F-AFD53B5B5D8C}">
            <xm:f>($M$22=Sheet2!$B$10)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M22:Q22</xm:sqref>
        </x14:conditionalFormatting>
        <x14:conditionalFormatting xmlns:xm="http://schemas.microsoft.com/office/excel/2006/main">
          <x14:cfRule type="expression" priority="159" id="{135917A1-080A-4710-9323-05116E51A851}">
            <xm:f>($M$22=Sheet2!$B$10)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57" id="{7159A1A8-F65D-46CA-BD59-DC6A237D2D62}">
            <xm:f>($M$23=Sheet2!$B$10)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M23:Q23</xm:sqref>
        </x14:conditionalFormatting>
        <x14:conditionalFormatting xmlns:xm="http://schemas.microsoft.com/office/excel/2006/main">
          <x14:cfRule type="expression" priority="156" id="{FBD4A077-AD17-4CA9-89C4-11F452688F0F}">
            <xm:f>($M$23=Sheet2!$B$10)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53" id="{728390FD-4A20-4FC5-88AA-002DBBD6AA5D}">
            <xm:f>($M$24=Sheet2!$B$10)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151" id="{7E1BDDD6-BBAB-4385-9948-E4A31B0B324F}">
            <xm:f>($M$24=Sheet2!$B$10)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M24:Q24</xm:sqref>
        </x14:conditionalFormatting>
        <x14:conditionalFormatting xmlns:xm="http://schemas.microsoft.com/office/excel/2006/main">
          <x14:cfRule type="expression" priority="131" id="{0E590F70-ED14-4510-B218-9BF86FD63585}">
            <xm:f>($D$32=Sheet2!$B$10)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F32</xm:sqref>
        </x14:conditionalFormatting>
        <x14:conditionalFormatting xmlns:xm="http://schemas.microsoft.com/office/excel/2006/main">
          <x14:cfRule type="expression" priority="130" id="{DFF2A270-B57F-48CF-BD5A-E3E128F7DDF2}">
            <xm:f>($D$32=Sheet2!$B$10)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D32:G32</xm:sqref>
        </x14:conditionalFormatting>
        <x14:conditionalFormatting xmlns:xm="http://schemas.microsoft.com/office/excel/2006/main">
          <x14:cfRule type="expression" priority="128" id="{5B617840-8D60-4110-AE59-BC66DA889ED3}">
            <xm:f>($D$33=Sheet2!$B$10)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</xm:sqref>
        </x14:conditionalFormatting>
        <x14:conditionalFormatting xmlns:xm="http://schemas.microsoft.com/office/excel/2006/main">
          <x14:cfRule type="expression" priority="127" id="{4D224EBE-D3B2-4156-9BE2-A0598C03D585}">
            <xm:f>($D$33=Sheet2!$B$10)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25" id="{54A8C170-F04D-496B-B5A2-9D4F015DAA0C}">
            <xm:f>($D$34=Sheet2!$B$10)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24" id="{0D36B76B-F679-4E93-8C06-F0BA83C83C53}">
            <xm:f>($D$34=Sheet2!$B$10)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22" id="{5DC4D0A5-112B-4E8F-9869-5F2D51AE6DCA}">
            <xm:f>($D$35=Sheet2!$B$10)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21" id="{509707B2-CC59-4A70-B5F3-A4229AA545B0}">
            <xm:f>($D$35=Sheet2!$B$10)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9" id="{5C90E401-184A-402C-8029-BFECCED34D5F}">
            <xm:f>($D$36=Sheet2!$B$10)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118" id="{4FB8EBB7-2C0E-429A-968E-828DED4D72AE}">
            <xm:f>($D$36=Sheet2!$B$10)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78" id="{2649264E-D9F1-454D-8BD5-A1B32C68833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77" id="{73649822-BB0D-4064-93AB-B53F8C55D34E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76" id="{4E56A12E-E73F-4EFD-B963-D0416DFFBEA1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75" id="{4E974024-65C4-4522-B668-CA13B36E227B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74" id="{36F1E956-F265-4A45-B579-6041ACEB666D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73" id="{B90B6F57-73BA-4A67-91E7-768DAA9550A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72" id="{7C49BF48-744B-446C-B52E-692C838E219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71" id="{B6C9FEF6-745B-4DEF-A39B-A344A570850D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0" id="{F9E6AC29-539E-46D0-8894-F975CBB7AA48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69" id="{7A7C3D04-BE11-427F-A677-77CF4F2FCD2D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R20</xm:sqref>
        </x14:conditionalFormatting>
        <x14:conditionalFormatting xmlns:xm="http://schemas.microsoft.com/office/excel/2006/main">
          <x14:cfRule type="expression" priority="68" id="{46B0861C-15C2-4301-ABE7-D1AD0AE484F1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R21</xm:sqref>
        </x14:conditionalFormatting>
        <x14:conditionalFormatting xmlns:xm="http://schemas.microsoft.com/office/excel/2006/main">
          <x14:cfRule type="expression" priority="67" id="{06E93184-794B-4FA1-957D-9753883686D0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R22</xm:sqref>
        </x14:conditionalFormatting>
        <x14:conditionalFormatting xmlns:xm="http://schemas.microsoft.com/office/excel/2006/main">
          <x14:cfRule type="expression" priority="66" id="{F950D632-08A6-4668-A885-0F3359A27895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R23</xm:sqref>
        </x14:conditionalFormatting>
        <x14:conditionalFormatting xmlns:xm="http://schemas.microsoft.com/office/excel/2006/main">
          <x14:cfRule type="expression" priority="65" id="{6F8BB9DA-0534-4882-AFC1-2FB4AB59A89F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R24</xm:sqref>
        </x14:conditionalFormatting>
        <x14:conditionalFormatting xmlns:xm="http://schemas.microsoft.com/office/excel/2006/main">
          <x14:cfRule type="expression" priority="64" id="{27A04BBB-EE1F-48E7-A06B-28BEF4F3EFB9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</border>
            </x14:dxf>
          </x14:cfRule>
          <xm:sqref>M25:Q25</xm:sqref>
        </x14:conditionalFormatting>
        <x14:conditionalFormatting xmlns:xm="http://schemas.microsoft.com/office/excel/2006/main">
          <x14:cfRule type="expression" priority="63" id="{EC1A46FE-CBA0-48D5-9A15-BFD24F5B82C2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R25</xm:sqref>
        </x14:conditionalFormatting>
        <x14:conditionalFormatting xmlns:xm="http://schemas.microsoft.com/office/excel/2006/main">
          <x14:cfRule type="expression" priority="62" id="{49126E72-764C-43A8-85C8-67FD60DAFEAC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</border>
            </x14:dxf>
          </x14:cfRule>
          <xm:sqref>M26:Q26</xm:sqref>
        </x14:conditionalFormatting>
        <x14:conditionalFormatting xmlns:xm="http://schemas.microsoft.com/office/excel/2006/main">
          <x14:cfRule type="expression" priority="61" id="{A3E9FE7D-1CDE-4FB5-8B91-4EBFF8DCA1D2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R26</xm:sqref>
        </x14:conditionalFormatting>
        <x14:conditionalFormatting xmlns:xm="http://schemas.microsoft.com/office/excel/2006/main">
          <x14:cfRule type="expression" priority="60" id="{9A9B1F0C-C0F2-4F2E-8888-34C94FD1A8C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59" id="{86765327-38A3-4AC3-8350-F009AAC2300F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8" id="{E3E391C8-63D1-46E8-9DBF-70856143563B}">
            <xm:f>$D$32=Sheet2!$B$10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expression" priority="57" id="{74FA98D0-7E75-4DD3-92DE-380E0D34D6D7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56" id="{6920FB82-CC0F-4669-999B-32E1D1771240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5" id="{D3C6FF30-CCFB-4283-9060-FC64D35BAAC0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4" id="{3DD9F588-B799-462A-B9D4-788F4D982F4B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3" id="{7132CF57-732B-41B2-B18E-617F088CB39C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2" id="{CAF249CB-17FC-4EAF-9EEA-8C593F532619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9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38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7" id="{D2001515-6DD1-4A91-A380-834DE97BD6C4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M19:Q19</xm:sqref>
        </x14:conditionalFormatting>
        <x14:conditionalFormatting xmlns:xm="http://schemas.microsoft.com/office/excel/2006/main">
          <x14:cfRule type="expression" priority="35" id="{857766B4-2C5F-4F41-915B-84E8895BA0BB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R19</xm:sqref>
        </x14:conditionalFormatting>
        <x14:conditionalFormatting xmlns:xm="http://schemas.microsoft.com/office/excel/2006/main">
          <x14:cfRule type="expression" priority="33" id="{76C0CB14-1E41-4CD8-8C68-4AD1DEF8A6D5}">
            <xm:f>$D$31=Sheet2!$B$10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D31:G31</xm:sqref>
        </x14:conditionalFormatting>
        <x14:conditionalFormatting xmlns:xm="http://schemas.microsoft.com/office/excel/2006/main">
          <x14:cfRule type="expression" priority="32" id="{982130DD-3FB7-4185-A425-F724D3578ED0}">
            <xm:f>$D$31=Sheet2!$B$10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28" id="{EDE6ED26-8D02-4D41-8DD1-F5D98F504008}">
            <xm:f>($M$20=Sheet2!$B$10)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M32:Q32</xm:sqref>
        </x14:conditionalFormatting>
        <x14:conditionalFormatting xmlns:xm="http://schemas.microsoft.com/office/excel/2006/main">
          <x14:cfRule type="expression" priority="27" id="{5E26D5B0-8CFA-44B5-986C-1DEC798E7C6E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O32</xm:sqref>
        </x14:conditionalFormatting>
        <x14:conditionalFormatting xmlns:xm="http://schemas.microsoft.com/office/excel/2006/main">
          <x14:cfRule type="expression" priority="26" id="{E372D06C-A958-4176-885C-152BA15C02AE}">
            <xm:f>($M$21=Sheet2!$B$10)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M33:Q33</xm:sqref>
        </x14:conditionalFormatting>
        <x14:conditionalFormatting xmlns:xm="http://schemas.microsoft.com/office/excel/2006/main">
          <x14:cfRule type="expression" priority="25" id="{684F41C2-A577-4871-BB60-26B33C1D33FC}">
            <xm:f>($M$21=Sheet2!$B$10)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O33</xm:sqref>
        </x14:conditionalFormatting>
        <x14:conditionalFormatting xmlns:xm="http://schemas.microsoft.com/office/excel/2006/main">
          <x14:cfRule type="expression" priority="24" id="{51EB30C6-870B-4A4C-8B89-924B03BAD404}">
            <xm:f>($M$22=Sheet2!$B$10)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M34:Q34</xm:sqref>
        </x14:conditionalFormatting>
        <x14:conditionalFormatting xmlns:xm="http://schemas.microsoft.com/office/excel/2006/main">
          <x14:cfRule type="expression" priority="23" id="{42BA424C-EBDB-401B-97FF-5D273E519FA4}">
            <xm:f>($M$22=Sheet2!$B$10)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2" id="{EE71D1DD-4DF0-4E8E-9BCE-C7AF4309A027}">
            <xm:f>($M$23=Sheet2!$B$10)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M35:Q35</xm:sqref>
        </x14:conditionalFormatting>
        <x14:conditionalFormatting xmlns:xm="http://schemas.microsoft.com/office/excel/2006/main">
          <x14:cfRule type="expression" priority="21" id="{4AC67ABF-819B-42B8-8EE2-5CEB746DFDFC}">
            <xm:f>($M$23=Sheet2!$B$10)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0" id="{4D125D96-9873-46F4-8B3D-8BC0ADC243EC}">
            <xm:f>($M$24=Sheet2!$B$10)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19" id="{83AA4580-7EE2-45AB-987D-6DBA97232043}">
            <xm:f>($M$24=Sheet2!$B$10)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M36:Q36</xm:sqref>
        </x14:conditionalFormatting>
        <x14:conditionalFormatting xmlns:xm="http://schemas.microsoft.com/office/excel/2006/main">
          <x14:cfRule type="expression" priority="13" id="{761635CF-A724-4242-8C43-64736F655A76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</border>
            </x14:dxf>
          </x14:cfRule>
          <xm:sqref>M37:Q37</xm:sqref>
        </x14:conditionalFormatting>
        <x14:conditionalFormatting xmlns:xm="http://schemas.microsoft.com/office/excel/2006/main">
          <x14:cfRule type="expression" priority="11" id="{A673DEDC-AFBE-4185-BF46-EC71B2A707DA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</border>
            </x14:dxf>
          </x14:cfRule>
          <xm:sqref>M38:Q38</xm:sqref>
        </x14:conditionalFormatting>
        <x14:conditionalFormatting xmlns:xm="http://schemas.microsoft.com/office/excel/2006/main">
          <x14:cfRule type="expression" priority="9" id="{E25A8F31-0DD8-448D-A84E-6993A278BAA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M31:Q31</xm:sqref>
        </x14:conditionalFormatting>
        <x14:conditionalFormatting xmlns:xm="http://schemas.microsoft.com/office/excel/2006/main">
          <x14:cfRule type="expression" priority="8" id="{9ED76E35-C814-4A17-924F-314D771E6C30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R31</xm:sqref>
        </x14:conditionalFormatting>
        <x14:conditionalFormatting xmlns:xm="http://schemas.microsoft.com/office/excel/2006/main">
          <x14:cfRule type="expression" priority="7" id="{E3C96825-E2AC-47AB-B2D8-47C037CDC321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R32</xm:sqref>
        </x14:conditionalFormatting>
        <x14:conditionalFormatting xmlns:xm="http://schemas.microsoft.com/office/excel/2006/main">
          <x14:cfRule type="expression" priority="6" id="{5A624B9B-CC19-462C-86CE-D7DB869D8BE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R33</xm:sqref>
        </x14:conditionalFormatting>
        <x14:conditionalFormatting xmlns:xm="http://schemas.microsoft.com/office/excel/2006/main">
          <x14:cfRule type="expression" priority="5" id="{FA7DDBB4-5394-4F5D-A106-89FB5EF53B9F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R34</xm:sqref>
        </x14:conditionalFormatting>
        <x14:conditionalFormatting xmlns:xm="http://schemas.microsoft.com/office/excel/2006/main">
          <x14:cfRule type="expression" priority="4" id="{F3ABB77C-EE02-41A7-BC06-654EEAF8F630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R35</xm:sqref>
        </x14:conditionalFormatting>
        <x14:conditionalFormatting xmlns:xm="http://schemas.microsoft.com/office/excel/2006/main">
          <x14:cfRule type="expression" priority="3" id="{384EADAB-2269-4ED6-A428-5DAF3388D8F0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R36</xm:sqref>
        </x14:conditionalFormatting>
        <x14:conditionalFormatting xmlns:xm="http://schemas.microsoft.com/office/excel/2006/main">
          <x14:cfRule type="expression" priority="2" id="{34218729-6EE6-4770-8787-AE394AC0A7E3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R37</xm:sqref>
        </x14:conditionalFormatting>
        <x14:conditionalFormatting xmlns:xm="http://schemas.microsoft.com/office/excel/2006/main">
          <x14:cfRule type="expression" priority="1" id="{886E144B-B14C-4B8A-A001-4C7440EE0E02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D32:D36 M20:M24 M25:N26 D31:E31 M19:N19 D37:E38 D25:E26 D20:D24 M32:M36 M37:N38 M31:N31</xm:sqref>
        </x14:dataValidation>
        <x14:dataValidation type="list" showInputMessage="1" showErrorMessage="1">
          <x14:formula1>
            <xm:f>Sheet2!$B$1:$B$10</xm:f>
          </x14:formula1>
          <xm:sqref>D19:E19</xm:sqref>
        </x14:dataValidation>
        <x14:dataValidation type="list" allowBlank="1" showInputMessage="1" showErrorMessage="1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4" sqref="B4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57</v>
      </c>
      <c r="B1" s="7"/>
      <c r="C1" s="7"/>
    </row>
    <row r="2" spans="1:12">
      <c r="A2" t="s">
        <v>56</v>
      </c>
      <c r="B2" s="7">
        <v>1</v>
      </c>
      <c r="C2" s="7">
        <v>1</v>
      </c>
    </row>
    <row r="3" spans="1:12">
      <c r="A3" s="7" t="s">
        <v>34</v>
      </c>
      <c r="B3" s="7">
        <v>2</v>
      </c>
      <c r="C3" s="7">
        <v>2</v>
      </c>
      <c r="I3" s="36">
        <f>Sheet1!B19</f>
        <v>0</v>
      </c>
      <c r="J3" s="36">
        <f>Sheet1!K19</f>
        <v>0</v>
      </c>
      <c r="K3" s="36">
        <f>Sheet1!B31</f>
        <v>0</v>
      </c>
      <c r="L3" s="36">
        <f>Sheet1!K31</f>
        <v>0</v>
      </c>
    </row>
    <row r="4" spans="1:12">
      <c r="A4" s="7" t="s">
        <v>35</v>
      </c>
      <c r="B4" s="7">
        <v>3</v>
      </c>
      <c r="C4" s="7">
        <v>3</v>
      </c>
      <c r="I4" s="36">
        <f>Sheet1!B20</f>
        <v>0</v>
      </c>
      <c r="J4" s="36">
        <f>Sheet1!K20</f>
        <v>0</v>
      </c>
      <c r="K4" s="36">
        <f>Sheet1!B32</f>
        <v>0</v>
      </c>
      <c r="L4" s="36">
        <f>Sheet1!K32</f>
        <v>0</v>
      </c>
    </row>
    <row r="5" spans="1:12">
      <c r="A5" s="7" t="s">
        <v>36</v>
      </c>
      <c r="B5" s="7">
        <v>4</v>
      </c>
      <c r="C5" s="7">
        <v>4</v>
      </c>
      <c r="I5" s="36">
        <f>Sheet1!B21</f>
        <v>44837</v>
      </c>
      <c r="J5" s="36">
        <f>Sheet1!K21</f>
        <v>44844</v>
      </c>
      <c r="K5" s="36" t="str">
        <f>Sheet1!B33</f>
        <v>10/17/2022</v>
      </c>
      <c r="L5" s="36" t="str">
        <f>Sheet1!K33</f>
        <v>10/24/2022</v>
      </c>
    </row>
    <row r="6" spans="1:12">
      <c r="A6" s="7" t="s">
        <v>37</v>
      </c>
      <c r="B6" s="7">
        <v>5</v>
      </c>
      <c r="C6" s="7">
        <v>5</v>
      </c>
      <c r="I6" s="36">
        <f>Sheet1!B22</f>
        <v>44838</v>
      </c>
      <c r="J6" s="36">
        <f>Sheet1!K22</f>
        <v>44845</v>
      </c>
      <c r="K6" s="36" t="str">
        <f>Sheet1!B34</f>
        <v>10/18/2022</v>
      </c>
      <c r="L6" s="36" t="str">
        <f>Sheet1!K34</f>
        <v>10/25/2022</v>
      </c>
    </row>
    <row r="7" spans="1:12">
      <c r="A7" s="7"/>
      <c r="B7" s="7">
        <v>6</v>
      </c>
      <c r="C7" s="7">
        <v>6</v>
      </c>
      <c r="I7" s="36">
        <f>Sheet1!B23</f>
        <v>0</v>
      </c>
      <c r="J7" s="36">
        <f>Sheet1!K23</f>
        <v>0</v>
      </c>
      <c r="K7" s="36">
        <f>Sheet1!B35</f>
        <v>0</v>
      </c>
      <c r="L7" s="36">
        <f>Sheet1!K35</f>
        <v>0</v>
      </c>
    </row>
    <row r="8" spans="1:12">
      <c r="A8" s="7"/>
      <c r="B8" s="7">
        <v>7</v>
      </c>
      <c r="C8" s="7">
        <v>7</v>
      </c>
      <c r="I8" s="36">
        <f>Sheet1!B24</f>
        <v>0</v>
      </c>
      <c r="J8" s="36">
        <f>Sheet1!K24</f>
        <v>0</v>
      </c>
      <c r="K8" s="36">
        <f>Sheet1!B36</f>
        <v>0</v>
      </c>
      <c r="L8" s="36">
        <f>Sheet1!K36</f>
        <v>0</v>
      </c>
    </row>
    <row r="9" spans="1:12">
      <c r="A9" s="7"/>
      <c r="B9" s="7">
        <v>8</v>
      </c>
      <c r="C9" s="7">
        <v>8</v>
      </c>
      <c r="I9" s="36"/>
    </row>
    <row r="10" spans="1:12">
      <c r="A10" s="7"/>
      <c r="B10" s="7" t="s">
        <v>40</v>
      </c>
      <c r="C10" s="7">
        <v>9</v>
      </c>
    </row>
    <row r="11" spans="1:12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Sheet1!$D$33=$B$10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46" workbookViewId="0">
      <selection activeCell="I15" sqref="I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2023-05-22T16:54:10Z</dcterms:modified>
</cp:coreProperties>
</file>