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4355" windowHeight="442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34" i="2"/>
  <c r="D22"/>
  <c r="D21"/>
  <c r="D20"/>
  <c r="D19"/>
  <c r="D14"/>
  <c r="D17"/>
  <c r="D16"/>
  <c r="D15"/>
  <c r="D35" l="1"/>
  <c r="D36"/>
  <c r="D30"/>
  <c r="D29"/>
  <c r="D28"/>
  <c r="D27"/>
  <c r="D26"/>
  <c r="D18"/>
  <c r="D13"/>
  <c r="D24" s="1"/>
  <c r="D8"/>
  <c r="D6"/>
  <c r="D7"/>
  <c r="D5"/>
  <c r="D11" l="1"/>
  <c r="D32"/>
  <c r="D37"/>
  <c r="D31" l="1"/>
  <c r="D33"/>
  <c r="D42" s="1"/>
  <c r="D43" s="1"/>
  <c r="D44" s="1"/>
  <c r="D40"/>
  <c r="D41"/>
  <c r="D39"/>
  <c r="D38" l="1"/>
  <c r="D23"/>
  <c r="D9"/>
  <c r="D10"/>
  <c r="E2" l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<sst xmlns="http://schemas.openxmlformats.org/spreadsheetml/2006/main" count="84" uniqueCount="72">
  <si>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</si>
  <si>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</si>
  <si>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</si>
  <si>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</si>
  <si>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</si>
  <si>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</si>
  <si>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</si>
  <si>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</si>
  <si>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</si>
  <si>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</si>
  <si>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</si>
  <si>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</si>
  <si>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</si>
  <si>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</si>
  <si>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</si>
  <si>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</si>
  <si>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</si>
  <si>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</si>
  <si>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</si>
  <si>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</si>
  <si>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</si>
  <si>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</si>
  <si>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</si>
  <si>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</si>
  <si>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</si>
  <si>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</si>
  <si>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</si>
  <si>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</si>
  <si>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</si>
  <si>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</si>
  <si>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</si>
  <si>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</si>
  <si>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</si>
  <si>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</si>
  <si>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</si>
  <si>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</si>
  <si>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</si>
  <si>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</si>
  <si>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</si>
  <si>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</si>
  <si>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</si>
  <si>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</si>
  <si>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</si>
  <si>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</si>
  <si>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</si>
  <si>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</si>
  <si>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</si>
  <si>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</si>
  <si>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</si>
  <si>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</si>
  <si>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</si>
  <si>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</si>
  <si>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</si>
  <si>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</si>
  <si>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</si>
  <si>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</si>
  <si>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</si>
  <si>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</si>
  <si>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</si>
  <si>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</si>
  <si>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</si>
  <si>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</si>
  <si>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</si>
  <si>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</si>
  <si>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</si>
  <si>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</si>
  <si>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</si>
  <si>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</si>
  <si>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</si>
  <si>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</si>
  <si>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Yusuf Fakhraddin Hussein</t>
  </si>
  <si>
    <t>Lecturer Assistant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</si>
</sst>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zoomScale="90" zoomScaleNormal="90" workbookViewId="0">
      <selection activeCell="C8" sqref="C8"/>
    </sheetView>
  </sheetViews>
  <sheetFormatPr defaultRowHeight="14.25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>
      <c r="A2" s="25" t="s">
        <v>71</v>
      </c>
      <c r="B2" s="20"/>
      <c r="C2" s="4"/>
      <c r="D2" s="4"/>
      <c r="E2" s="24">
        <f>D44</f>
        <v>2.7</v>
      </c>
    </row>
    <row r="3" spans="1:6" ht="37.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18.75">
      <c r="A5" s="10" t="s">
        <v>17</v>
      </c>
      <c r="B5" s="8">
        <v>5</v>
      </c>
      <c r="C5" s="9"/>
      <c r="D5" s="9">
        <f>C5*B5</f>
        <v>0</v>
      </c>
    </row>
    <row r="6" spans="1:6" ht="18.75">
      <c r="A6" s="10" t="s">
        <v>27</v>
      </c>
      <c r="B6" s="8">
        <v>4</v>
      </c>
      <c r="C6" s="9">
        <v>3</v>
      </c>
      <c r="D6" s="9">
        <f t="shared" ref="D6:D7" si="0">C6*B6</f>
        <v>12</v>
      </c>
    </row>
    <row r="7" spans="1:6" ht="18.75">
      <c r="A7" s="10" t="s">
        <v>39</v>
      </c>
      <c r="B7" s="8">
        <v>3</v>
      </c>
      <c r="C7" s="9">
        <v>4</v>
      </c>
      <c r="D7" s="9">
        <f t="shared" si="0"/>
        <v>12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7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29</v>
      </c>
    </row>
    <row r="12" spans="1:6" ht="18.7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9">
        <v>9</v>
      </c>
      <c r="D13" s="9">
        <f>C13</f>
        <v>9</v>
      </c>
      <c r="E13" s="21" t="s">
        <v>53</v>
      </c>
    </row>
    <row r="14" spans="1:6" ht="18.75">
      <c r="A14" s="10" t="s">
        <v>31</v>
      </c>
      <c r="B14" s="8"/>
      <c r="C14" s="9">
        <v>3</v>
      </c>
      <c r="D14" s="9">
        <f>IF(C14=4, 5, C14)</f>
        <v>3</v>
      </c>
      <c r="E14" s="22" t="s">
        <v>41</v>
      </c>
    </row>
    <row r="15" spans="1:6" ht="22.5" customHeight="1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>
      <c r="A16" s="10" t="s">
        <v>54</v>
      </c>
      <c r="B16" s="8"/>
      <c r="C16" s="9"/>
      <c r="D16" s="9">
        <f>C16*4</f>
        <v>0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/>
      <c r="D18" s="9">
        <f>C18*3</f>
        <v>0</v>
      </c>
      <c r="E18" s="22" t="s">
        <v>36</v>
      </c>
    </row>
    <row r="19" spans="1:12" ht="18.7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7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7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7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7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12</v>
      </c>
    </row>
    <row r="25" spans="1:12" ht="18.75">
      <c r="A25" s="13" t="s">
        <v>30</v>
      </c>
      <c r="B25" s="14"/>
      <c r="C25" s="9"/>
      <c r="D25" s="9"/>
      <c r="E25" s="22"/>
    </row>
    <row r="26" spans="1:12" ht="18.75">
      <c r="A26" s="10" t="s">
        <v>66</v>
      </c>
      <c r="B26" s="8">
        <v>4</v>
      </c>
      <c r="C26" s="9">
        <v>2</v>
      </c>
      <c r="D26" s="9">
        <f>C26*2</f>
        <v>4</v>
      </c>
      <c r="E26" s="22" t="s">
        <v>44</v>
      </c>
    </row>
    <row r="27" spans="1:12" ht="18.75">
      <c r="A27" s="10" t="s">
        <v>67</v>
      </c>
      <c r="B27" s="8">
        <v>4</v>
      </c>
      <c r="C27" s="9"/>
      <c r="D27" s="9">
        <f>C27*3</f>
        <v>0</v>
      </c>
      <c r="E27" s="22" t="s">
        <v>44</v>
      </c>
    </row>
    <row r="28" spans="1:12" ht="18.75">
      <c r="A28" s="10" t="s">
        <v>45</v>
      </c>
      <c r="B28" s="8">
        <v>3</v>
      </c>
      <c r="C28" s="9"/>
      <c r="D28" s="9">
        <f>C28*3</f>
        <v>0</v>
      </c>
      <c r="E28" s="22" t="s">
        <v>57</v>
      </c>
    </row>
    <row r="29" spans="1:12" ht="18.75">
      <c r="A29" s="10" t="s">
        <v>68</v>
      </c>
      <c r="B29" s="8">
        <v>5</v>
      </c>
      <c r="C29" s="9"/>
      <c r="D29" s="9">
        <f>C29*5</f>
        <v>0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/>
      <c r="D30" s="9">
        <f>C30*3</f>
        <v>0</v>
      </c>
      <c r="E30" s="22" t="s">
        <v>59</v>
      </c>
    </row>
    <row r="31" spans="1:12" ht="18.75">
      <c r="A31" s="10" t="s">
        <v>46</v>
      </c>
      <c r="B31" s="8">
        <v>4</v>
      </c>
      <c r="C31" s="9"/>
      <c r="D31" s="9">
        <f>C31*4</f>
        <v>0</v>
      </c>
      <c r="E31" s="22" t="s">
        <v>60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62</v>
      </c>
      <c r="B33" s="8">
        <v>2</v>
      </c>
      <c r="C33" s="9">
        <v>1</v>
      </c>
      <c r="D33" s="9">
        <f>C33*2</f>
        <v>2</v>
      </c>
      <c r="E33" s="22" t="s">
        <v>47</v>
      </c>
    </row>
    <row r="34" spans="1:5" ht="18.75">
      <c r="A34" s="10" t="s">
        <v>61</v>
      </c>
      <c r="B34" s="8">
        <v>3</v>
      </c>
      <c r="C34" s="9"/>
      <c r="D34" s="9">
        <f>C34*3</f>
        <v>0</v>
      </c>
      <c r="E34" s="22" t="s">
        <v>48</v>
      </c>
    </row>
    <row r="35" spans="1:5" ht="18.7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>
      <c r="A36" s="10" t="s">
        <v>49</v>
      </c>
      <c r="B36" s="8">
        <v>3</v>
      </c>
      <c r="C36" s="9">
        <v>2</v>
      </c>
      <c r="D36" s="9">
        <f>C36*2</f>
        <v>4</v>
      </c>
      <c r="E36" s="22" t="s">
        <v>64</v>
      </c>
    </row>
    <row r="37" spans="1:5" ht="18.75">
      <c r="A37" s="10" t="s">
        <v>32</v>
      </c>
      <c r="B37" s="8">
        <v>6</v>
      </c>
      <c r="C37" s="9">
        <v>1</v>
      </c>
      <c r="D37" s="9">
        <f>IF(C37=1, 3, IF(C37=0, 0, IF(C37&gt;1,6, 6)))</f>
        <v>3</v>
      </c>
      <c r="E37" s="22" t="s">
        <v>33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38</v>
      </c>
    </row>
    <row r="39" spans="1:5" ht="18.7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>
      <c r="A42" s="8" t="s">
        <v>16</v>
      </c>
      <c r="B42" s="15"/>
      <c r="C42" s="9"/>
      <c r="D42" s="12">
        <f>SUM(D26:D41)</f>
        <v>13</v>
      </c>
      <c r="E42" s="22"/>
    </row>
    <row r="43" spans="1:5" ht="18.75">
      <c r="A43" s="28" t="s">
        <v>24</v>
      </c>
      <c r="B43" s="29"/>
      <c r="C43" s="30"/>
      <c r="D43" s="16">
        <f>D42+D24+D11</f>
        <v>54</v>
      </c>
    </row>
    <row r="44" spans="1:5" ht="18.75">
      <c r="A44" s="31" t="s">
        <v>25</v>
      </c>
      <c r="B44" s="32"/>
      <c r="C44" s="32"/>
      <c r="D44" s="23">
        <f>IF(D43&gt;=100, (100*5/100), (D43*5/100))</f>
        <v>2.7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&#10;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Sami</cp:lastModifiedBy>
  <dcterms:created xsi:type="dcterms:W3CDTF">2016-06-09T18:03:39Z</dcterms:created>
  <dcterms:modified xsi:type="dcterms:W3CDTF">2018-05-30T20:15:58Z</dcterms:modified>
</cp:coreProperties>
</file>