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620292b1ee2930c/Desktop/cad 2023/"/>
    </mc:Choice>
  </mc:AlternateContent>
  <xr:revisionPtr revIDLastSave="26" documentId="13_ncr:1_{D4CC81EE-DCB0-4E99-864C-75D2AA8E9134}" xr6:coauthVersionLast="47" xr6:coauthVersionMax="47" xr10:uidLastSave="{6B850CB4-57FB-4EAC-B32C-E11236EB7421}"/>
  <bookViews>
    <workbookView xWindow="-98" yWindow="-98" windowWidth="20715" windowHeight="1327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5" l="1"/>
  <c r="A2" i="5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<sst xmlns="http://schemas.openxmlformats.org/spreadsheetml/2006/main" count="205" uniqueCount="171">
  <si>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</si>
  <si>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</si>
  <si>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</si>
  <si>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</si>
  <si>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</si>
  <si>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</si>
  <si>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</si>
  <si>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</si>
  <si>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</si>
  <si>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</si>
  <si>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</si>
  <si>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</si>
  <si>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</si>
  <si>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</si>
  <si>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</si>
  <si>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</si>
  <si>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</si>
  <si>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</si>
  <si>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</si>
  <si>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</si>
  <si>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</si>
  <si>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</si>
  <si>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</si>
  <si>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</si>
  <si>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</si>
  <si>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</si>
  <si>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</si>
  <si>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</si>
  <si>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</si>
  <si>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</si>
  <si>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</si>
  <si>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</si>
  <si>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</si>
  <si>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</si>
  <si>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</si>
  <si>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</si>
  <si>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</si>
  <si>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</si>
  <si>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</si>
  <si>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</si>
  <si>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</si>
  <si>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</si>
  <si>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</si>
  <si>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</si>
  <si>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</si>
  <si>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</si>
  <si>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</si>
  <si>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</si>
  <si>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</si>
  <si>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</si>
  <si>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</si>
  <si>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</si>
  <si>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</si>
  <si>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</si>
  <si>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</si>
  <si>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</si>
  <si>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</si>
  <si>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</si>
  <si>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</si>
  <si>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</si>
  <si>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</si>
  <si>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</si>
  <si>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</si>
  <si>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</si>
  <si>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</si>
  <si>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</si>
  <si>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</si>
  <si>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</si>
  <si>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</si>
  <si>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</si>
  <si>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</si>
  <si>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</si>
  <si>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</si>
  <si>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</si>
  <si>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</si>
  <si>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</si>
  <si>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</si>
  <si>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</si>
  <si>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</si>
  <si>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</si>
  <si>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</si>
  <si>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</si>
  <si>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</si>
  <si>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</si>
  <si>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</si>
  <si>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</si>
  <si>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</si>
  <si>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</si>
  <si>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</si>
  <si>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</si>
  <si>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</si>
  <si>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</si>
  <si>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</si>
  <si>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</si>
  <si>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</si>
  <si>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</si>
  <si>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</si>
  <si>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</si>
  <si>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</si>
  <si>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</si>
  <si>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</si>
  <si>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</si>
  <si>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</si>
  <si>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</si>
  <si>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</si>
  <si>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</si>
  <si>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</si>
  <si>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</si>
  <si>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</si>
  <si>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</si>
  <si>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</si>
  <si>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</si>
  <si>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</si>
  <si>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</si>
  <si>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</si>
  <si>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</si>
  <si>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</si>
  <si>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</si>
  <si>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</si>
  <si>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</si>
  <si>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</si>
  <si>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</si>
  <si>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</si>
  <si>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</si>
  <si>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</si>
  <si>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</si>
  <si>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</si>
  <si>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</si>
  <si>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</si>
  <si>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</si>
  <si>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</si>
  <si>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</si>
  <si>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</si>
  <si>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</si>
  <si>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</si>
  <si>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</si>
  <si>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</si>
  <si>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</si>
  <si>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</si>
  <si>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</si>
  <si>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</si>
  <si>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</si>
  <si>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</si>
  <si>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</si>
  <si>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</si>
  <si>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</si>
  <si>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</si>
  <si>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</si>
  <si>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</si>
  <si>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</si>
  <si>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</si>
  <si>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</si>
  <si>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</si>
  <si>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</si>
  <si>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</si>
  <si>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</si>
  <si>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</si>
  <si>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</si>
  <si>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</si>
  <si>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</si>
  <si>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</si>
  <si>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</si>
  <si>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</si>
  <si>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</si>
  <si>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</si>
  <si>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</si>
  <si>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</si>
  <si>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</si>
  <si>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زریان زاهیر کەریم مەولود </t>
  </si>
  <si>
    <t xml:space="preserve">کاری کۆمەڵایەتی </t>
  </si>
  <si>
    <t xml:space="preserve">مامۆستای یاریدەدەر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</si>
</sst>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3" zoomScale="90" zoomScaleNormal="90" zoomScaleSheetLayoutView="100" workbookViewId="0">
      <selection activeCell="D68" sqref="D68"/>
    </sheetView>
  </sheetViews>
  <sheetFormatPr defaultColWidth="14.46484375" defaultRowHeight="15.75" customHeight="1"/>
  <cols>
    <col min="1" max="1" width="4.6640625" customWidth="1"/>
    <col min="2" max="2" width="78.33203125" style="56" customWidth="1"/>
    <col min="3" max="3" width="17.86328125" bestFit="1" customWidth="1"/>
    <col min="4" max="4" width="22.6640625" bestFit="1" customWidth="1"/>
    <col min="5" max="5" width="16.86328125" customWidth="1"/>
    <col min="6" max="6" width="17.6640625" customWidth="1"/>
  </cols>
  <sheetData>
    <row r="1" spans="1:13" ht="34.5" customHeight="1">
      <c r="A1" s="93" t="s">
        <v>49</v>
      </c>
      <c r="B1" s="94"/>
      <c r="C1" s="95"/>
      <c r="D1" s="95"/>
      <c r="E1" s="95"/>
      <c r="F1" s="5"/>
      <c r="G1" s="90" t="s">
        <v>22</v>
      </c>
      <c r="H1" s="90"/>
    </row>
    <row r="2" spans="1:13" ht="15">
      <c r="A2" s="99" t="s">
        <v>44</v>
      </c>
      <c r="B2" s="100"/>
      <c r="C2" s="96" t="s">
        <v>168</v>
      </c>
      <c r="D2" s="97"/>
      <c r="E2" s="4" t="s">
        <v>10</v>
      </c>
      <c r="F2" s="8">
        <f>E67</f>
        <v>65</v>
      </c>
    </row>
    <row r="3" spans="1:13" ht="15">
      <c r="A3" s="99" t="s">
        <v>45</v>
      </c>
      <c r="B3" s="100"/>
      <c r="C3" s="96" t="s">
        <v>51</v>
      </c>
      <c r="D3" s="97"/>
      <c r="E3" s="4" t="s">
        <v>11</v>
      </c>
      <c r="F3" s="9">
        <f t="shared" ref="F3" si="0">E68</f>
        <v>101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>
      <c r="A4" s="99" t="s">
        <v>46</v>
      </c>
      <c r="B4" s="100"/>
      <c r="C4" s="96" t="s">
        <v>169</v>
      </c>
      <c r="D4" s="97"/>
      <c r="E4" s="4" t="s">
        <v>12</v>
      </c>
      <c r="F4" s="10">
        <f>IF(E69&gt;199,200, E69)</f>
        <v>166</v>
      </c>
    </row>
    <row r="5" spans="1:13" ht="15">
      <c r="A5" s="99" t="s">
        <v>47</v>
      </c>
      <c r="B5" s="100"/>
      <c r="C5" s="96" t="s">
        <v>170</v>
      </c>
      <c r="D5" s="97"/>
      <c r="E5" s="1"/>
      <c r="F5" s="1"/>
    </row>
    <row r="6" spans="1:13" ht="17.64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8" t="s">
        <v>167</v>
      </c>
      <c r="G7" s="98"/>
      <c r="H7" s="98"/>
      <c r="I7" s="98"/>
    </row>
    <row r="8" spans="1:13" ht="14.25" customHeight="1">
      <c r="A8" s="39">
        <v>-2</v>
      </c>
      <c r="B8" s="45" t="s">
        <v>43</v>
      </c>
      <c r="C8" s="37">
        <v>3</v>
      </c>
      <c r="D8" s="36">
        <v>5</v>
      </c>
      <c r="E8" s="22">
        <f t="shared" ref="E8:E11" si="1">D8*C8</f>
        <v>15</v>
      </c>
      <c r="F8" s="98"/>
      <c r="G8" s="98"/>
      <c r="H8" s="98"/>
      <c r="I8" s="98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98"/>
      <c r="G9" s="98"/>
      <c r="H9" s="98"/>
      <c r="I9" s="98"/>
    </row>
    <row r="10" spans="1:13" ht="18" customHeight="1">
      <c r="A10" s="39">
        <v>-4</v>
      </c>
      <c r="B10" s="45" t="s">
        <v>74</v>
      </c>
      <c r="C10" s="37">
        <v>6</v>
      </c>
      <c r="D10" s="36"/>
      <c r="E10" s="22">
        <f t="shared" si="1"/>
        <v>0</v>
      </c>
      <c r="F10" s="98"/>
      <c r="G10" s="98"/>
      <c r="H10" s="98"/>
      <c r="I10" s="98"/>
    </row>
    <row r="11" spans="1:13" ht="14.25" customHeight="1">
      <c r="A11" s="39">
        <v>-5</v>
      </c>
      <c r="B11" s="47" t="s">
        <v>70</v>
      </c>
      <c r="C11" s="37">
        <v>10</v>
      </c>
      <c r="D11" s="36"/>
      <c r="E11" s="22">
        <f t="shared" si="1"/>
        <v>0</v>
      </c>
      <c r="F11" s="98"/>
      <c r="G11" s="98"/>
      <c r="H11" s="98"/>
      <c r="I11" s="98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8"/>
      <c r="G12" s="98"/>
      <c r="H12" s="98"/>
      <c r="I12" s="98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8"/>
      <c r="G13" s="98"/>
      <c r="H13" s="98"/>
      <c r="I13" s="98"/>
    </row>
    <row r="14" spans="1:13" ht="14.25" customHeight="1">
      <c r="A14" s="25" t="s">
        <v>71</v>
      </c>
      <c r="B14" s="49"/>
      <c r="C14" s="25"/>
      <c r="D14" s="25"/>
      <c r="E14" s="26">
        <f>SUM(E7:E13)</f>
        <v>48</v>
      </c>
      <c r="F14" s="98"/>
      <c r="G14" s="98"/>
      <c r="H14" s="98"/>
      <c r="I14" s="98"/>
    </row>
    <row r="15" spans="1:13" ht="23.25" customHeight="1">
      <c r="A15" s="101" t="s">
        <v>35</v>
      </c>
      <c r="B15" s="102"/>
      <c r="C15" s="17" t="s">
        <v>1</v>
      </c>
      <c r="D15" s="18" t="s">
        <v>2</v>
      </c>
      <c r="E15" s="27"/>
      <c r="F15" s="98"/>
      <c r="G15" s="98"/>
      <c r="H15" s="98"/>
      <c r="I15" s="98"/>
    </row>
    <row r="16" spans="1:13" ht="14.25" customHeight="1">
      <c r="A16" s="40">
        <v>-8</v>
      </c>
      <c r="B16" s="45" t="s">
        <v>72</v>
      </c>
      <c r="C16" s="38">
        <v>5</v>
      </c>
      <c r="D16" s="35">
        <v>5</v>
      </c>
      <c r="E16" s="22">
        <f t="shared" ref="E16:E19" si="3">D16*C16</f>
        <v>25</v>
      </c>
      <c r="F16" s="98"/>
      <c r="G16" s="98"/>
      <c r="H16" s="98"/>
      <c r="I16" s="98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8"/>
      <c r="G17" s="98"/>
      <c r="H17" s="98"/>
      <c r="I17" s="98"/>
    </row>
    <row r="18" spans="1:13" ht="15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">
      <c r="A19" s="39">
        <v>-11</v>
      </c>
      <c r="B19" s="50" t="s">
        <v>69</v>
      </c>
      <c r="C19" s="38">
        <v>3</v>
      </c>
      <c r="D19" s="35">
        <v>7</v>
      </c>
      <c r="E19" s="22">
        <f t="shared" si="3"/>
        <v>21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7</v>
      </c>
      <c r="E20" s="22">
        <f t="shared" ref="E20:E21" si="4">D20*C20</f>
        <v>21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81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1" t="s">
        <v>3</v>
      </c>
      <c r="B24" s="92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1" t="s">
        <v>24</v>
      </c>
      <c r="B39" s="92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1" t="s">
        <v>6</v>
      </c>
      <c r="B48" s="92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7</v>
      </c>
      <c r="E49" s="22">
        <f t="shared" ref="E49:E50" si="9">D49</f>
        <v>7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3</v>
      </c>
      <c r="E54" s="22">
        <f>D54*C54</f>
        <v>6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/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16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1" t="s">
        <v>9</v>
      </c>
      <c r="B58" s="92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 ht="1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65</v>
      </c>
      <c r="F67" s="3"/>
    </row>
    <row r="68" spans="1:13" ht="15">
      <c r="A68" s="24"/>
      <c r="B68" s="55"/>
      <c r="C68" s="24"/>
      <c r="D68" s="30" t="s">
        <v>11</v>
      </c>
      <c r="E68" s="31">
        <f>E69-E67</f>
        <v>101</v>
      </c>
      <c r="F68" s="3"/>
    </row>
    <row r="69" spans="1:13" ht="15">
      <c r="A69" s="24"/>
      <c r="B69" s="55"/>
      <c r="C69" s="24"/>
      <c r="D69" s="30" t="s">
        <v>12</v>
      </c>
      <c r="E69" s="32">
        <f>(E14+E23+E38+E47+E57+E65)</f>
        <v>166</v>
      </c>
      <c r="F69" s="3"/>
    </row>
    <row r="70" spans="1:13" ht="13.5">
      <c r="A70" s="3"/>
      <c r="B70" s="34"/>
      <c r="C70" s="2"/>
      <c r="D70" s="2"/>
      <c r="E70" s="2"/>
      <c r="F70" s="3"/>
    </row>
    <row r="71" spans="1:13" ht="13.5">
      <c r="A71" s="3"/>
      <c r="B71" s="34"/>
      <c r="C71" s="2"/>
      <c r="D71" s="2"/>
      <c r="E71" s="2"/>
      <c r="F71" s="3"/>
    </row>
    <row r="72" spans="1:13" ht="13.5" hidden="1">
      <c r="A72" s="3"/>
      <c r="B72" s="34"/>
      <c r="C72" s="2"/>
      <c r="D72" s="2"/>
      <c r="E72" s="2"/>
      <c r="F72" s="3"/>
    </row>
    <row r="73" spans="1:13" ht="13.5">
      <c r="A73" s="3"/>
      <c r="B73" s="34"/>
      <c r="C73" s="2"/>
      <c r="D73" s="2"/>
      <c r="E73" s="2"/>
      <c r="F73" s="3"/>
    </row>
    <row r="74" spans="1:13" ht="13.5">
      <c r="A74" s="3"/>
      <c r="B74" s="34"/>
      <c r="C74" s="2"/>
      <c r="D74" s="2"/>
      <c r="E74" s="2"/>
      <c r="F74" s="3"/>
    </row>
    <row r="75" spans="1:13" ht="13.5">
      <c r="A75" s="3"/>
      <c r="B75" s="34"/>
      <c r="C75" s="2"/>
      <c r="D75" s="2"/>
      <c r="E75" s="2"/>
      <c r="F75" s="3"/>
    </row>
    <row r="76" spans="1:13" ht="13.5">
      <c r="A76" s="3"/>
      <c r="B76" s="34"/>
      <c r="C76" s="2"/>
      <c r="D76" s="2"/>
      <c r="E76" s="2"/>
      <c r="F76" s="3"/>
    </row>
    <row r="77" spans="1:13" ht="13.5">
      <c r="A77" s="3"/>
      <c r="B77" s="34"/>
      <c r="C77" s="2"/>
      <c r="D77" s="2"/>
      <c r="E77" s="2"/>
      <c r="F77" s="3"/>
    </row>
    <row r="78" spans="1:13" ht="13.5">
      <c r="A78" s="3"/>
      <c r="B78" s="34"/>
      <c r="C78" s="2"/>
      <c r="D78" s="2"/>
      <c r="E78" s="2"/>
      <c r="F78" s="3"/>
    </row>
    <row r="79" spans="1:13" ht="13.5">
      <c r="C79" s="1"/>
      <c r="D79" s="1"/>
      <c r="E79" s="1"/>
      <c r="F79" s="3"/>
    </row>
    <row r="80" spans="1:13" ht="13.5">
      <c r="C80" s="1"/>
      <c r="D80" s="1"/>
      <c r="E80" s="1"/>
      <c r="F80" s="3"/>
    </row>
    <row r="81" spans="3:6" ht="13.5">
      <c r="C81" s="1"/>
      <c r="D81" s="1"/>
      <c r="E81" s="1"/>
      <c r="F81" s="3"/>
    </row>
    <row r="82" spans="3:6" ht="13.5">
      <c r="C82" s="1"/>
      <c r="D82" s="1"/>
      <c r="E82" s="1"/>
      <c r="F82" s="3"/>
    </row>
    <row r="83" spans="3:6" ht="13.5">
      <c r="C83" s="1"/>
      <c r="D83" s="1"/>
      <c r="E83" s="1"/>
      <c r="F83" s="3"/>
    </row>
    <row r="84" spans="3:6" ht="13.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0" sqref="C50"/>
    </sheetView>
  </sheetViews>
  <sheetFormatPr defaultColWidth="10.33203125" defaultRowHeight="14.25"/>
  <cols>
    <col min="1" max="1" width="88.46484375" style="57" customWidth="1"/>
    <col min="2" max="2" width="7.53125" style="57" hidden="1" customWidth="1"/>
    <col min="3" max="3" width="13.33203125" style="58" customWidth="1"/>
    <col min="4" max="4" width="17.33203125" style="58" bestFit="1" customWidth="1"/>
    <col min="5" max="5" width="20.1328125" style="57" bestFit="1" customWidth="1"/>
    <col min="6" max="16384" width="10.33203125" style="57"/>
  </cols>
  <sheetData>
    <row r="1" spans="1:6" ht="42.75" customHeight="1">
      <c r="A1" s="108" t="s">
        <v>157</v>
      </c>
      <c r="B1" s="108"/>
      <c r="C1" s="108"/>
      <c r="D1" s="80"/>
    </row>
    <row r="2" spans="1:6" ht="26.25" customHeight="1">
      <c r="A2" s="84" t="str">
        <f>"ناوی مامۆستا: "&amp;CAD!C2</f>
        <v xml:space="preserve">ناوی مامۆستا: زریان زاهیر کەریم مەولود </v>
      </c>
      <c r="B2" s="87" t="s">
        <v>46</v>
      </c>
      <c r="C2" s="86"/>
      <c r="D2" s="85"/>
    </row>
    <row r="3" spans="1:6" ht="27.4">
      <c r="A3" s="84" t="str">
        <f>"نازناوی زانستی: "&amp;CAD!C5</f>
        <v xml:space="preserve">نازناوی زانستی: مامۆستای یاریدەدەر 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4.3499999999999996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/>
      <c r="D7" s="63">
        <f>C7*B7</f>
        <v>0</v>
      </c>
    </row>
    <row r="8" spans="1:6" ht="18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">
      <c r="A10" s="67" t="s">
        <v>146</v>
      </c>
      <c r="B10" s="65">
        <v>4</v>
      </c>
      <c r="C10" s="89">
        <v>2</v>
      </c>
      <c r="D10" s="63">
        <f>C10*B10</f>
        <v>8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20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>
        <v>5</v>
      </c>
      <c r="D21" s="63">
        <f>C21*3</f>
        <v>15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17</v>
      </c>
    </row>
    <row r="27" spans="1:12" ht="18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">
      <c r="A30" s="67" t="s">
        <v>117</v>
      </c>
      <c r="B30" s="65">
        <v>4</v>
      </c>
      <c r="C30" s="66">
        <v>4</v>
      </c>
      <c r="D30" s="63">
        <f>C30</f>
        <v>4</v>
      </c>
      <c r="E30" s="61" t="s">
        <v>116</v>
      </c>
    </row>
    <row r="31" spans="1:12" ht="18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">
      <c r="A32" s="67" t="s">
        <v>113</v>
      </c>
      <c r="B32" s="65">
        <v>3</v>
      </c>
      <c r="C32" s="66">
        <f>C30</f>
        <v>4</v>
      </c>
      <c r="D32" s="63">
        <f>C32*3</f>
        <v>12</v>
      </c>
      <c r="E32" s="61" t="s">
        <v>112</v>
      </c>
    </row>
    <row r="33" spans="1:5" ht="18">
      <c r="A33" s="67" t="s">
        <v>111</v>
      </c>
      <c r="B33" s="65"/>
      <c r="C33" s="66">
        <v>1</v>
      </c>
      <c r="D33" s="63">
        <f>IF(C33=1,4,IF(C33=2,5,0))</f>
        <v>4</v>
      </c>
      <c r="E33" s="61" t="s">
        <v>110</v>
      </c>
    </row>
    <row r="34" spans="1:5" ht="18">
      <c r="A34" s="67" t="s">
        <v>109</v>
      </c>
      <c r="B34" s="65">
        <v>2</v>
      </c>
      <c r="C34" s="66">
        <v>3</v>
      </c>
      <c r="D34" s="63">
        <f>C34*3</f>
        <v>9</v>
      </c>
      <c r="E34" s="61" t="s">
        <v>108</v>
      </c>
    </row>
    <row r="35" spans="1:5" ht="18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>
        <v>2</v>
      </c>
      <c r="D37" s="63">
        <f>IF(C37=0,0,IF(C37=1,3,IF(C37=2,6)))</f>
        <v>6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50</v>
      </c>
      <c r="E41" s="61"/>
    </row>
    <row r="42" spans="1:5" ht="18" hidden="1">
      <c r="A42" s="103" t="s">
        <v>96</v>
      </c>
      <c r="B42" s="104"/>
      <c r="C42" s="105"/>
      <c r="D42" s="60">
        <f>D41+D26+D14</f>
        <v>87</v>
      </c>
    </row>
    <row r="43" spans="1:5" ht="17.25">
      <c r="A43" s="106" t="s">
        <v>95</v>
      </c>
      <c r="B43" s="107"/>
      <c r="C43" s="107"/>
      <c r="D43" s="59">
        <f>IF(D42&gt;=100, (100*5/100), (D42*5/100))</f>
        <v>4.3499999999999996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6484375" bestFit="1" customWidth="1"/>
  </cols>
  <sheetData>
    <row r="1" spans="1:3" ht="13.5">
      <c r="A1" s="6" t="s">
        <v>50</v>
      </c>
      <c r="C1">
        <v>0</v>
      </c>
    </row>
    <row r="2" spans="1:3" ht="13.5">
      <c r="A2" s="6" t="s">
        <v>59</v>
      </c>
      <c r="C2">
        <v>1</v>
      </c>
    </row>
    <row r="3" spans="1:3" ht="13.5">
      <c r="A3" s="7" t="s">
        <v>51</v>
      </c>
      <c r="C3">
        <v>2</v>
      </c>
    </row>
    <row r="4" spans="1:3" ht="13.5">
      <c r="A4" s="7" t="s">
        <v>60</v>
      </c>
      <c r="C4">
        <v>3</v>
      </c>
    </row>
    <row r="5" spans="1:3" ht="14.25" customHeight="1">
      <c r="A5" s="7" t="s">
        <v>66</v>
      </c>
    </row>
    <row r="6" spans="1:3" ht="13.5">
      <c r="A6" s="7" t="s">
        <v>67</v>
      </c>
    </row>
    <row r="7" spans="1:3" ht="13.5">
      <c r="A7" s="7" t="s">
        <v>52</v>
      </c>
    </row>
    <row r="8" spans="1:3" ht="13.5">
      <c r="A8" s="7" t="s">
        <v>53</v>
      </c>
    </row>
    <row r="9" spans="1:3" ht="13.5">
      <c r="A9" s="6" t="s">
        <v>54</v>
      </c>
    </row>
    <row r="10" spans="1:3" ht="13.5">
      <c r="A10" s="7" t="s">
        <v>62</v>
      </c>
    </row>
    <row r="11" spans="1:3" ht="13.5">
      <c r="A11" s="7" t="s">
        <v>61</v>
      </c>
    </row>
    <row r="12" spans="1:3" ht="13.5">
      <c r="A12" s="7" t="s">
        <v>55</v>
      </c>
    </row>
    <row r="13" spans="1:3" ht="13.5">
      <c r="A13" s="7" t="s">
        <v>56</v>
      </c>
    </row>
    <row r="14" spans="1:3" ht="13.5">
      <c r="A14" s="7" t="s">
        <v>57</v>
      </c>
    </row>
    <row r="15" spans="1:3" ht="13.5">
      <c r="A15" s="7" t="s">
        <v>58</v>
      </c>
    </row>
    <row r="16" spans="1:3" ht="13.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Zaryan Kareem</cp:lastModifiedBy>
  <dcterms:modified xsi:type="dcterms:W3CDTF">2023-05-31T20:41:06Z</dcterms:modified>
</cp:coreProperties>
</file>