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05" yWindow="-45" windowWidth="20730" windowHeight="11700"/>
  </bookViews>
  <sheets>
    <sheet name="Sheet1" sheetId="1" r:id="rId1"/>
    <sheet name="Sheet2" sheetId="2" r:id="rId2"/>
    <sheet name="Data" sheetId="3" r:id="rId3"/>
  </sheets>
  <externalReferences>
    <externalReference r:id="rId4"/>
  </externalReferences>
  <definedNames>
    <definedName name="Lecc">[1]Sheet2!$C$1:$C$10</definedName>
    <definedName name="list1">[1]Sheet2!$I$2:$I$8</definedName>
    <definedName name="list2">[1]Sheet2!$J$2:$J$8</definedName>
    <definedName name="list3">[1]Sheet2!$K$2:$K$8</definedName>
    <definedName name="list4">[1]Sheet2!$L$2:$L$8</definedName>
    <definedName name="Professor">Sheet1!$O$65</definedName>
  </definedNames>
  <calcPr calcId="144525"/>
</workbook>
</file>

<file path=xl/calcChain.xml><?xml version="1.0" encoding="utf-8"?>
<calcChain xmlns="http://schemas.openxmlformats.org/spreadsheetml/2006/main">
  <c r="R52" i="1" l="1"/>
  <c r="R51" i="1"/>
  <c r="I52" i="1"/>
  <c r="I51" i="1"/>
  <c r="R33" i="1"/>
  <c r="R32" i="1"/>
  <c r="I33" i="1"/>
  <c r="I32" i="1"/>
  <c r="R53" i="1"/>
  <c r="I53" i="1"/>
  <c r="R34" i="1"/>
  <c r="I34" i="1"/>
  <c r="R49" i="1"/>
  <c r="R50" i="1"/>
  <c r="R48" i="1"/>
  <c r="I50" i="1"/>
  <c r="I49" i="1"/>
  <c r="I48" i="1"/>
  <c r="I47" i="1"/>
  <c r="R46" i="1"/>
  <c r="R45" i="1"/>
  <c r="R44" i="1"/>
  <c r="R43" i="1"/>
  <c r="R42" i="1"/>
  <c r="R41" i="1"/>
  <c r="R40" i="1"/>
  <c r="I46" i="1"/>
  <c r="I45" i="1"/>
  <c r="I44" i="1"/>
  <c r="I43" i="1"/>
  <c r="I42" i="1"/>
  <c r="I41" i="1"/>
  <c r="I40" i="1"/>
  <c r="I31" i="1"/>
  <c r="I30" i="1"/>
  <c r="R31" i="1"/>
  <c r="R30" i="1"/>
  <c r="R29" i="1"/>
  <c r="R28" i="1"/>
  <c r="R27" i="1"/>
  <c r="R26" i="1"/>
  <c r="R25" i="1"/>
  <c r="R24" i="1"/>
  <c r="R23" i="1"/>
  <c r="R22" i="1"/>
  <c r="R21" i="1"/>
  <c r="I22" i="1"/>
  <c r="I23" i="1"/>
  <c r="I24" i="1"/>
  <c r="I25" i="1"/>
  <c r="I26" i="1"/>
  <c r="I27" i="1"/>
  <c r="I21" i="1"/>
  <c r="I29" i="1"/>
  <c r="I28" i="1"/>
  <c r="Q5" i="1"/>
  <c r="R47" i="1"/>
  <c r="O65" i="1"/>
  <c r="P1" i="2" l="1"/>
  <c r="P59" i="1"/>
  <c r="R36" i="1" l="1"/>
  <c r="R55" i="1"/>
  <c r="Q61" i="1" s="1"/>
  <c r="I55" i="1"/>
  <c r="Q60" i="1" s="1"/>
  <c r="Q58" i="1"/>
  <c r="P60" i="1"/>
  <c r="P61" i="1"/>
  <c r="P58" i="1"/>
  <c r="Q59" i="1" l="1"/>
  <c r="O59" i="1" s="1"/>
  <c r="M59" i="1" s="1"/>
  <c r="O61" i="1"/>
  <c r="M61" i="1" s="1"/>
  <c r="O58" i="1"/>
  <c r="M58" i="1" s="1"/>
  <c r="O60" i="1"/>
  <c r="M60" i="1" s="1"/>
  <c r="M63" i="1" l="1"/>
  <c r="M65" i="1" s="1"/>
</calcChain>
</file>

<file path=xl/sharedStrings.xml><?xml version="1.0" encoding="utf-8"?>
<sst xmlns="http://schemas.openxmlformats.org/spreadsheetml/2006/main" count="225" uniqueCount="119">
  <si>
    <t>سەرۆکایەتی زانکۆی سەڵاحەددین / هەولێر</t>
  </si>
  <si>
    <t>فۆرمی وانەی زێدەکی</t>
  </si>
  <si>
    <t>کیمیا</t>
  </si>
  <si>
    <t>Asst. Professor</t>
  </si>
  <si>
    <t xml:space="preserve">8.5 - 9.5 </t>
  </si>
  <si>
    <t xml:space="preserve">10.5 - 11.5 </t>
  </si>
  <si>
    <t>11.5 - 12.5</t>
  </si>
  <si>
    <t>12.5 - 1.5</t>
  </si>
  <si>
    <t xml:space="preserve">1.5 - 2.5 </t>
  </si>
  <si>
    <t xml:space="preserve">2.5 -3.5 </t>
  </si>
  <si>
    <t xml:space="preserve">3.5 - 4.5 </t>
  </si>
  <si>
    <t>شەممە</t>
  </si>
  <si>
    <t>یەك شەممە</t>
  </si>
  <si>
    <t>دوو شەممە</t>
  </si>
  <si>
    <t>سێ شەممە</t>
  </si>
  <si>
    <t>چوار شەممە</t>
  </si>
  <si>
    <t>پێنج شەممە</t>
  </si>
  <si>
    <t xml:space="preserve">ناوی قوتابی خوێندنی باڵا </t>
  </si>
  <si>
    <t>ناوی قوتابیانی پڕۆژەی توێژینەوە</t>
  </si>
  <si>
    <t>هەفتەی یەکەم</t>
  </si>
  <si>
    <t>هەفتەی دووەم</t>
  </si>
  <si>
    <t>رۆژ</t>
  </si>
  <si>
    <t>رێکەوت</t>
  </si>
  <si>
    <t>تێوری 
(1)</t>
  </si>
  <si>
    <t>پراکتیك 
(2)</t>
  </si>
  <si>
    <t>کۆی
وانەکان
(1+2)</t>
  </si>
  <si>
    <t>شەمە</t>
  </si>
  <si>
    <t>پرۆژەی توێژینەوە</t>
  </si>
  <si>
    <t>سەرپەرشتی خ.ب</t>
  </si>
  <si>
    <t>کۆی کاتژمێرەکان</t>
  </si>
  <si>
    <t>هەفتەی سێیەم</t>
  </si>
  <si>
    <t>هەفتەی چوارەم</t>
  </si>
  <si>
    <t>هەفتەی پێنجەم</t>
  </si>
  <si>
    <t>مامۆستا</t>
  </si>
  <si>
    <t>سەرۆك بەش</t>
  </si>
  <si>
    <t>ژمێریار</t>
  </si>
  <si>
    <t>بەفرین انور حمدامین</t>
  </si>
  <si>
    <t>پ.ی.د. مازن عبدالخالق عثمان</t>
  </si>
  <si>
    <t>ب. ووردبینی</t>
  </si>
  <si>
    <t>ب.ژمێریاری</t>
  </si>
  <si>
    <t xml:space="preserve"> راگری کۆلێژ</t>
  </si>
  <si>
    <t>ماستەر</t>
  </si>
  <si>
    <t>دکتۆرا</t>
  </si>
  <si>
    <t>هەفتە</t>
  </si>
  <si>
    <t>کۆی گشتی
کاژێرەکان</t>
  </si>
  <si>
    <t>کۆی گشتی
پشک</t>
  </si>
  <si>
    <t>کۆی 
زێدە</t>
  </si>
  <si>
    <t>گۆڕین</t>
  </si>
  <si>
    <t>شایستەی دارایی</t>
  </si>
  <si>
    <t>Professor</t>
  </si>
  <si>
    <t>Lecturer</t>
  </si>
  <si>
    <t>Asst. Lecturer</t>
  </si>
  <si>
    <t>High Diploma</t>
  </si>
  <si>
    <t>B.Sc.</t>
  </si>
  <si>
    <t>بایۆلۆجی</t>
  </si>
  <si>
    <t>فیزیک</t>
  </si>
  <si>
    <t>ماتماتیک</t>
  </si>
  <si>
    <t>زمانی سریانی</t>
  </si>
  <si>
    <t>زمانی کوردی- بەیانیان</t>
  </si>
  <si>
    <t>زمانی ئینگلیزی - بەیانیان</t>
  </si>
  <si>
    <t>زمانی عەرەبی - بەیانیان</t>
  </si>
  <si>
    <t>ڕێنمایی پەروەردەیی و دەروونی</t>
  </si>
  <si>
    <t>پەروەردەی تایبەت</t>
  </si>
  <si>
    <t>زمانی کوردی - ئێواران</t>
  </si>
  <si>
    <t>زمانی عەرەبی - ئێواران</t>
  </si>
  <si>
    <t>زمانی ئینگلیزی - ئیواران</t>
  </si>
  <si>
    <t>ڕینمایی پەوەردەیی ئێواران</t>
  </si>
  <si>
    <t>پەروەردەی تایبەت - ئێواران</t>
  </si>
  <si>
    <t>پ.ی.د.محمد کریم صمد</t>
  </si>
  <si>
    <t>پ.ی.د.سیڤان عمر مجید</t>
  </si>
  <si>
    <t>پ.د.اسعد حمید اسماعیل</t>
  </si>
  <si>
    <t>پ.ی.د.ڕشاد ڕشید حاجی</t>
  </si>
  <si>
    <t>پ.ی.د.دلۆڤان سیف الدین سعدی</t>
  </si>
  <si>
    <t>پ.د.عبد الستار صالح احمد</t>
  </si>
  <si>
    <t>پ.د.نوزاد وقاص سعید</t>
  </si>
  <si>
    <t>پ.ی.د.ولید خالد عبد الکریم</t>
  </si>
  <si>
    <t>پ.ی.د.ئاراز حکیم رضا</t>
  </si>
  <si>
    <t>د. كوثر نجيب عبدالاحد عسكر</t>
  </si>
  <si>
    <t>سوزان جیهانبخش خورشید</t>
  </si>
  <si>
    <t>بشری عبدالعزیز صالح</t>
  </si>
  <si>
    <t xml:space="preserve">بەیانیان </t>
  </si>
  <si>
    <t>ئێواران</t>
  </si>
  <si>
    <t>9.5 - 5. 10</t>
  </si>
  <si>
    <t xml:space="preserve">دابەزینی نیساب </t>
  </si>
  <si>
    <t>نیسابی یاسایی</t>
  </si>
  <si>
    <t>نیسابی راستەقینە</t>
  </si>
  <si>
    <t>مانگى</t>
  </si>
  <si>
    <t xml:space="preserve">بەشی   </t>
  </si>
  <si>
    <t>ناوی مامۆستا</t>
  </si>
  <si>
    <t xml:space="preserve">پلەی زانستی </t>
  </si>
  <si>
    <r>
      <t xml:space="preserve">کۆلێژی :  </t>
    </r>
    <r>
      <rPr>
        <b/>
        <sz val="20"/>
        <color rgb="FFFF0000"/>
        <rFont val="Times New Roman"/>
        <family val="1"/>
      </rPr>
      <t>پەروەردە</t>
    </r>
  </si>
  <si>
    <t>هۆکاری دابەزینی نیساب</t>
  </si>
  <si>
    <t>30/9/2023</t>
  </si>
  <si>
    <t>21/10/2023</t>
  </si>
  <si>
    <t>22/10/2023</t>
  </si>
  <si>
    <t>23/10/2023</t>
  </si>
  <si>
    <t>24/10/2023</t>
  </si>
  <si>
    <t>25/10/2023</t>
  </si>
  <si>
    <t>26/10/2023</t>
  </si>
  <si>
    <t>28/10/2023</t>
  </si>
  <si>
    <t>29/10/2023</t>
  </si>
  <si>
    <t>30/10/2023</t>
  </si>
  <si>
    <t>31/10/2023</t>
  </si>
  <si>
    <t>کۆی گشتی کاژێرەکان دوای گۆڕین</t>
  </si>
  <si>
    <t>وانەی.خ. ماستەر</t>
  </si>
  <si>
    <t>وانەی.خ. دکتۆرا</t>
  </si>
  <si>
    <t>تکایە داتا سوورەکان دەستکاری مەکە - ئەو خانانەی سوورکراوون 
پڕی مەکەرەوە</t>
  </si>
  <si>
    <t>پرۆژەی  توێژینەوە</t>
  </si>
  <si>
    <t>وانەی.خ. دبلۆم</t>
  </si>
  <si>
    <t>ته مەن</t>
  </si>
  <si>
    <t>د.ژیان رشید صالح</t>
  </si>
  <si>
    <t>Research project</t>
  </si>
  <si>
    <t>پ.ی.د.ژیان رشید صالح</t>
  </si>
  <si>
    <t>سالى: 2024</t>
  </si>
  <si>
    <t>Ecophysiology (Master)</t>
  </si>
  <si>
    <t>Environmental pollution (Master)</t>
  </si>
  <si>
    <t>Pollution 3rd stage F</t>
  </si>
  <si>
    <t xml:space="preserve">سمیة خالد اسماعیل </t>
  </si>
  <si>
    <t>رێبوار خدر شیخة + سارة عبدالخالق یاسین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</si>
</sst>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84]dd/mm/yyyy"/>
    <numFmt numFmtId="165" formatCode="0.0"/>
    <numFmt numFmtId="166" formatCode="_-* #,##0.00\ [$د.ع.‏-801]_-;\-* #,##0.00\ [$د.ع.‏-801]_-;_-* &quot;-&quot;??\ [$د.ع.‏-801]_-;_-@_-"/>
  </numFmts>
  <fonts count="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4"/>
      <name val="Times New Roman"/>
      <family val="1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</font>
    <font>
      <sz val="8"/>
      <name val="Calibri"/>
      <family val="2"/>
      <scheme val="minor"/>
    </font>
    <font>
      <b/>
      <sz val="16"/>
      <name val="Times New Roman"/>
      <family val="1"/>
    </font>
    <font>
      <sz val="16"/>
      <name val="Calibri"/>
      <family val="2"/>
    </font>
    <font>
      <b/>
      <sz val="16"/>
      <color rgb="FFFF0000"/>
      <name val="Times New Roman"/>
      <family val="1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Times New Roman"/>
      <family val="1"/>
    </font>
    <font>
      <b/>
      <sz val="20"/>
      <color rgb="FFFF0000"/>
      <name val="Times New Roman"/>
      <family val="1"/>
    </font>
    <font>
      <sz val="20"/>
      <color rgb="FFFF0000"/>
      <name val="Calibri"/>
      <family val="2"/>
      <scheme val="minor"/>
    </font>
    <font>
      <sz val="20"/>
      <name val="Times New Roman"/>
      <family val="1"/>
    </font>
    <font>
      <sz val="20"/>
      <color rgb="FFFF0000"/>
      <name val="Times New Roman"/>
      <family val="1"/>
    </font>
    <font>
      <b/>
      <sz val="18"/>
      <name val="Times New Roman"/>
      <family val="1"/>
    </font>
    <font>
      <sz val="18"/>
      <name val="Calibri"/>
      <family val="2"/>
    </font>
    <font>
      <b/>
      <sz val="18"/>
      <color rgb="FFFF0000"/>
      <name val="Times New Roman"/>
      <family val="1"/>
    </font>
    <font>
      <sz val="20"/>
      <name val="Calibri"/>
      <family val="2"/>
    </font>
    <font>
      <b/>
      <sz val="16"/>
      <name val="Calibri"/>
      <family val="2"/>
    </font>
    <font>
      <b/>
      <sz val="18"/>
      <name val="Segoe UI Symbol"/>
      <family val="2"/>
    </font>
    <font>
      <sz val="20"/>
      <color theme="1"/>
      <name val="Calibri"/>
      <family val="2"/>
      <scheme val="minor"/>
    </font>
    <font>
      <b/>
      <sz val="20"/>
      <color theme="1"/>
      <name val="Times New Roman"/>
      <family val="1"/>
    </font>
    <font>
      <b/>
      <sz val="24"/>
      <color rgb="FFFF0000"/>
      <name val="Times New Roman"/>
      <family val="1"/>
    </font>
    <font>
      <b/>
      <sz val="24"/>
      <name val="Times New Roman"/>
      <family val="1"/>
    </font>
    <font>
      <b/>
      <sz val="24"/>
      <color theme="1"/>
      <name val="SimSun"/>
    </font>
    <font>
      <b/>
      <sz val="24"/>
      <color theme="1"/>
      <name val="Times New Roman"/>
      <family val="1"/>
    </font>
    <font>
      <b/>
      <sz val="20"/>
      <name val="Ali_K_Samik"/>
      <charset val="178"/>
    </font>
    <font>
      <b/>
      <sz val="20"/>
      <name val="Calibri"/>
      <family val="2"/>
    </font>
    <font>
      <b/>
      <sz val="24"/>
      <color rgb="FF000000"/>
      <name val="Times New Roman"/>
      <family val="1"/>
      <charset val="178"/>
    </font>
    <font>
      <b/>
      <sz val="24"/>
      <color rgb="FF000000"/>
      <name val="Times New Roman"/>
      <family val="1"/>
    </font>
    <font>
      <b/>
      <sz val="14"/>
      <color rgb="FFFF0000"/>
      <name val="Times New Roman"/>
      <family val="1"/>
    </font>
    <font>
      <sz val="24"/>
      <name val="Calibri"/>
      <family val="2"/>
    </font>
    <font>
      <sz val="24"/>
      <color theme="1"/>
      <name val="Calibri"/>
      <family val="2"/>
      <scheme val="minor"/>
    </font>
    <font>
      <b/>
      <sz val="12"/>
      <name val="Times New Roman"/>
      <family val="1"/>
    </font>
    <font>
      <b/>
      <sz val="20"/>
      <name val="Unikurd Diyako"/>
      <family val="2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2F2F2"/>
      </patternFill>
    </fill>
    <fill>
      <patternFill patternType="solid">
        <fgColor rgb="FFC6D9F0"/>
        <bgColor rgb="FFC6D9F0"/>
      </patternFill>
    </fill>
    <fill>
      <patternFill patternType="solid">
        <fgColor theme="6" tint="0.79998168889431442"/>
        <bgColor rgb="FFC6D9F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B"/>
        <bgColor indexed="64"/>
      </patternFill>
    </fill>
    <fill>
      <patternFill patternType="solid">
        <fgColor rgb="FF9BE5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DF2FF"/>
        <bgColor indexed="64"/>
      </patternFill>
    </fill>
    <fill>
      <patternFill patternType="solid">
        <fgColor rgb="FFE3F3D1"/>
        <bgColor indexed="64"/>
      </patternFill>
    </fill>
    <fill>
      <patternFill patternType="solid">
        <fgColor rgb="FFFEF8F4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/>
      <bottom style="thick">
        <color rgb="FF00000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rgb="FF000000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1" fillId="9" borderId="0" xfId="0" applyFont="1" applyFill="1" applyAlignment="1">
      <alignment horizontal="center" vertical="center"/>
    </xf>
    <xf numFmtId="0" fontId="11" fillId="10" borderId="0" xfId="0" applyFont="1" applyFill="1" applyAlignment="1">
      <alignment horizontal="center" vertical="center"/>
    </xf>
    <xf numFmtId="0" fontId="14" fillId="8" borderId="0" xfId="0" applyFont="1" applyFill="1" applyAlignment="1">
      <alignment horizontal="center" vertical="center"/>
    </xf>
    <xf numFmtId="0" fontId="14" fillId="9" borderId="0" xfId="0" applyFont="1" applyFill="1" applyAlignment="1">
      <alignment horizontal="center" vertical="center"/>
    </xf>
    <xf numFmtId="0" fontId="14" fillId="10" borderId="0" xfId="0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4" fillId="11" borderId="0" xfId="0" applyFont="1" applyFill="1" applyAlignment="1">
      <alignment horizontal="center" vertical="center"/>
    </xf>
    <xf numFmtId="0" fontId="15" fillId="11" borderId="0" xfId="0" applyFont="1" applyFill="1"/>
    <xf numFmtId="0" fontId="16" fillId="2" borderId="1" xfId="0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/>
    </xf>
    <xf numFmtId="1" fontId="17" fillId="3" borderId="1" xfId="0" applyNumberFormat="1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 wrapText="1"/>
    </xf>
    <xf numFmtId="1" fontId="10" fillId="0" borderId="9" xfId="0" applyNumberFormat="1" applyFont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165" fontId="23" fillId="0" borderId="1" xfId="0" applyNumberFormat="1" applyFont="1" applyBorder="1" applyAlignment="1">
      <alignment horizontal="center" vertical="center"/>
    </xf>
    <xf numFmtId="1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19" fillId="0" borderId="1" xfId="0" applyFont="1" applyBorder="1"/>
    <xf numFmtId="0" fontId="20" fillId="0" borderId="1" xfId="0" applyFont="1" applyBorder="1"/>
    <xf numFmtId="0" fontId="16" fillId="14" borderId="1" xfId="0" applyFont="1" applyFill="1" applyBorder="1" applyAlignment="1">
      <alignment horizontal="center" vertical="center"/>
    </xf>
    <xf numFmtId="165" fontId="10" fillId="11" borderId="9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64" fontId="8" fillId="0" borderId="9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vertical="center"/>
    </xf>
    <xf numFmtId="164" fontId="8" fillId="0" borderId="0" xfId="0" applyNumberFormat="1" applyFont="1" applyAlignment="1">
      <alignment vertical="center"/>
    </xf>
    <xf numFmtId="164" fontId="8" fillId="0" borderId="9" xfId="0" applyNumberFormat="1" applyFont="1" applyBorder="1" applyAlignment="1">
      <alignment vertical="center"/>
    </xf>
    <xf numFmtId="164" fontId="8" fillId="0" borderId="10" xfId="0" applyNumberFormat="1" applyFont="1" applyBorder="1" applyAlignment="1">
      <alignment vertical="center"/>
    </xf>
    <xf numFmtId="164" fontId="8" fillId="0" borderId="8" xfId="0" applyNumberFormat="1" applyFont="1" applyBorder="1" applyAlignment="1">
      <alignment vertical="center"/>
    </xf>
    <xf numFmtId="0" fontId="21" fillId="4" borderId="1" xfId="0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4" fontId="21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65" fontId="10" fillId="11" borderId="27" xfId="0" applyNumberFormat="1" applyFont="1" applyFill="1" applyBorder="1" applyAlignment="1">
      <alignment horizontal="center" vertical="center"/>
    </xf>
    <xf numFmtId="0" fontId="8" fillId="19" borderId="11" xfId="0" applyFont="1" applyFill="1" applyBorder="1" applyAlignment="1">
      <alignment vertical="center"/>
    </xf>
    <xf numFmtId="0" fontId="26" fillId="19" borderId="0" xfId="0" applyFont="1" applyFill="1" applyAlignment="1">
      <alignment horizontal="center" vertical="center"/>
    </xf>
    <xf numFmtId="1" fontId="10" fillId="19" borderId="9" xfId="0" applyNumberFormat="1" applyFont="1" applyFill="1" applyBorder="1" applyAlignment="1">
      <alignment horizontal="center" vertical="center"/>
    </xf>
    <xf numFmtId="166" fontId="37" fillId="8" borderId="0" xfId="0" applyNumberFormat="1" applyFont="1" applyFill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40" fillId="4" borderId="9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14" fontId="21" fillId="0" borderId="7" xfId="0" applyNumberFormat="1" applyFont="1" applyBorder="1" applyAlignment="1">
      <alignment horizontal="center" vertical="center"/>
    </xf>
    <xf numFmtId="14" fontId="21" fillId="0" borderId="32" xfId="0" applyNumberFormat="1" applyFont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14" fontId="21" fillId="0" borderId="3" xfId="0" applyNumberFormat="1" applyFont="1" applyBorder="1" applyAlignment="1">
      <alignment horizontal="center" vertical="center"/>
    </xf>
    <xf numFmtId="165" fontId="23" fillId="0" borderId="1" xfId="0" applyNumberFormat="1" applyFont="1" applyBorder="1" applyAlignment="1">
      <alignment horizontal="center" vertical="center"/>
    </xf>
    <xf numFmtId="14" fontId="21" fillId="0" borderId="3" xfId="0" applyNumberFormat="1" applyFont="1" applyBorder="1" applyAlignment="1">
      <alignment horizontal="center" vertical="center"/>
    </xf>
    <xf numFmtId="14" fontId="21" fillId="0" borderId="37" xfId="0" applyNumberFormat="1" applyFont="1" applyBorder="1" applyAlignment="1">
      <alignment horizontal="center" vertical="center"/>
    </xf>
    <xf numFmtId="14" fontId="21" fillId="0" borderId="38" xfId="0" applyNumberFormat="1" applyFont="1" applyBorder="1" applyAlignment="1">
      <alignment horizontal="center" vertical="center"/>
    </xf>
    <xf numFmtId="14" fontId="21" fillId="0" borderId="39" xfId="0" applyNumberFormat="1" applyFont="1" applyBorder="1" applyAlignment="1">
      <alignment horizontal="center" vertical="center"/>
    </xf>
    <xf numFmtId="0" fontId="30" fillId="0" borderId="0" xfId="0" applyFont="1" applyAlignment="1">
      <alignment horizontal="center"/>
    </xf>
    <xf numFmtId="164" fontId="8" fillId="0" borderId="10" xfId="0" applyNumberFormat="1" applyFont="1" applyBorder="1" applyAlignment="1">
      <alignment horizontal="right" vertical="center"/>
    </xf>
    <xf numFmtId="164" fontId="8" fillId="0" borderId="8" xfId="0" applyNumberFormat="1" applyFont="1" applyBorder="1" applyAlignment="1">
      <alignment horizontal="right" vertical="center"/>
    </xf>
    <xf numFmtId="0" fontId="2" fillId="19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0" fillId="7" borderId="0" xfId="0" applyFont="1" applyFill="1" applyAlignment="1">
      <alignment horizontal="center"/>
    </xf>
    <xf numFmtId="0" fontId="30" fillId="0" borderId="0" xfId="0" applyFont="1" applyAlignment="1">
      <alignment horizontal="center" vertical="center" readingOrder="1"/>
    </xf>
    <xf numFmtId="164" fontId="8" fillId="0" borderId="9" xfId="0" applyNumberFormat="1" applyFont="1" applyBorder="1" applyAlignment="1">
      <alignment horizontal="center" vertical="center"/>
    </xf>
    <xf numFmtId="0" fontId="9" fillId="0" borderId="9" xfId="0" applyFont="1" applyBorder="1"/>
    <xf numFmtId="0" fontId="23" fillId="0" borderId="13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/>
    </xf>
    <xf numFmtId="0" fontId="25" fillId="0" borderId="9" xfId="0" applyFont="1" applyBorder="1"/>
    <xf numFmtId="164" fontId="8" fillId="0" borderId="9" xfId="0" applyNumberFormat="1" applyFont="1" applyBorder="1" applyAlignment="1">
      <alignment horizontal="right" vertical="center"/>
    </xf>
    <xf numFmtId="1" fontId="8" fillId="19" borderId="9" xfId="0" applyNumberFormat="1" applyFont="1" applyFill="1" applyBorder="1" applyAlignment="1">
      <alignment horizontal="center" vertical="center"/>
    </xf>
    <xf numFmtId="0" fontId="25" fillId="19" borderId="9" xfId="0" applyFont="1" applyFill="1" applyBorder="1"/>
    <xf numFmtId="0" fontId="41" fillId="0" borderId="12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0" fontId="24" fillId="0" borderId="9" xfId="0" applyFont="1" applyBorder="1"/>
    <xf numFmtId="1" fontId="8" fillId="0" borderId="1" xfId="0" applyNumberFormat="1" applyFont="1" applyBorder="1" applyAlignment="1">
      <alignment horizontal="center" vertical="center"/>
    </xf>
    <xf numFmtId="0" fontId="25" fillId="0" borderId="1" xfId="0" applyFont="1" applyBorder="1"/>
    <xf numFmtId="164" fontId="8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164" fontId="8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8" fillId="13" borderId="27" xfId="0" applyFont="1" applyFill="1" applyBorder="1" applyAlignment="1">
      <alignment horizontal="center" vertical="center"/>
    </xf>
    <xf numFmtId="0" fontId="9" fillId="0" borderId="1" xfId="0" applyFont="1" applyBorder="1"/>
    <xf numFmtId="0" fontId="2" fillId="4" borderId="1" xfId="0" applyFont="1" applyFill="1" applyBorder="1" applyAlignment="1">
      <alignment horizontal="center" vertical="center" wrapText="1"/>
    </xf>
    <xf numFmtId="1" fontId="8" fillId="0" borderId="27" xfId="0" applyNumberFormat="1" applyFont="1" applyBorder="1" applyAlignment="1">
      <alignment horizontal="center" vertical="center"/>
    </xf>
    <xf numFmtId="1" fontId="10" fillId="0" borderId="9" xfId="0" applyNumberFormat="1" applyFont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8" fillId="13" borderId="9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24" fillId="0" borderId="1" xfId="0" applyFont="1" applyBorder="1"/>
    <xf numFmtId="0" fontId="16" fillId="6" borderId="9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34" fillId="6" borderId="1" xfId="0" applyFont="1" applyFill="1" applyBorder="1"/>
    <xf numFmtId="0" fontId="16" fillId="6" borderId="1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right" vertical="center"/>
    </xf>
    <xf numFmtId="0" fontId="0" fillId="0" borderId="9" xfId="0" applyBorder="1"/>
    <xf numFmtId="0" fontId="0" fillId="0" borderId="1" xfId="0" applyBorder="1" applyAlignment="1">
      <alignment horizontal="right"/>
    </xf>
    <xf numFmtId="0" fontId="9" fillId="13" borderId="9" xfId="0" applyFont="1" applyFill="1" applyBorder="1"/>
    <xf numFmtId="0" fontId="28" fillId="2" borderId="1" xfId="0" applyFont="1" applyFill="1" applyBorder="1" applyAlignment="1">
      <alignment horizontal="right" vertical="center"/>
    </xf>
    <xf numFmtId="0" fontId="16" fillId="17" borderId="1" xfId="0" applyFont="1" applyFill="1" applyBorder="1" applyAlignment="1">
      <alignment horizontal="center" vertical="center"/>
    </xf>
    <xf numFmtId="14" fontId="21" fillId="4" borderId="1" xfId="0" applyNumberFormat="1" applyFont="1" applyFill="1" applyBorder="1" applyAlignment="1">
      <alignment horizontal="center" vertical="center" readingOrder="2"/>
    </xf>
    <xf numFmtId="0" fontId="22" fillId="0" borderId="1" xfId="0" applyFont="1" applyBorder="1" applyAlignment="1">
      <alignment readingOrder="2"/>
    </xf>
    <xf numFmtId="0" fontId="32" fillId="0" borderId="1" xfId="0" applyFont="1" applyBorder="1" applyAlignment="1">
      <alignment horizontal="center" vertical="center"/>
    </xf>
    <xf numFmtId="0" fontId="8" fillId="18" borderId="1" xfId="0" applyFont="1" applyFill="1" applyBorder="1" applyAlignment="1">
      <alignment horizontal="center" vertical="center"/>
    </xf>
    <xf numFmtId="0" fontId="31" fillId="13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 vertical="center"/>
    </xf>
    <xf numFmtId="0" fontId="29" fillId="15" borderId="1" xfId="0" applyFont="1" applyFill="1" applyBorder="1" applyAlignment="1">
      <alignment horizontal="center" vertical="center"/>
    </xf>
    <xf numFmtId="0" fontId="30" fillId="15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0" fontId="28" fillId="13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8" fillId="15" borderId="1" xfId="0" applyFont="1" applyFill="1" applyBorder="1" applyAlignment="1">
      <alignment horizontal="center" vertical="center"/>
    </xf>
    <xf numFmtId="0" fontId="27" fillId="15" borderId="1" xfId="0" applyFont="1" applyFill="1" applyBorder="1" applyAlignment="1">
      <alignment vertical="center"/>
    </xf>
    <xf numFmtId="0" fontId="16" fillId="13" borderId="12" xfId="0" applyFont="1" applyFill="1" applyBorder="1" applyAlignment="1">
      <alignment horizontal="center" vertical="center"/>
    </xf>
    <xf numFmtId="0" fontId="24" fillId="13" borderId="12" xfId="0" applyFont="1" applyFill="1" applyBorder="1"/>
    <xf numFmtId="0" fontId="3" fillId="0" borderId="0" xfId="0" applyFont="1" applyAlignment="1">
      <alignment horizontal="center"/>
    </xf>
    <xf numFmtId="0" fontId="35" fillId="13" borderId="1" xfId="0" applyFont="1" applyFill="1" applyBorder="1" applyAlignment="1">
      <alignment horizontal="center" vertical="center"/>
    </xf>
    <xf numFmtId="0" fontId="36" fillId="13" borderId="1" xfId="0" applyFont="1" applyFill="1" applyBorder="1" applyAlignment="1">
      <alignment horizontal="center" vertical="center"/>
    </xf>
    <xf numFmtId="0" fontId="26" fillId="12" borderId="19" xfId="0" applyFont="1" applyFill="1" applyBorder="1" applyAlignment="1">
      <alignment horizontal="center" vertical="center" wrapText="1"/>
    </xf>
    <xf numFmtId="0" fontId="26" fillId="12" borderId="20" xfId="0" applyFont="1" applyFill="1" applyBorder="1" applyAlignment="1">
      <alignment horizontal="center" vertical="center"/>
    </xf>
    <xf numFmtId="0" fontId="26" fillId="12" borderId="21" xfId="0" applyFont="1" applyFill="1" applyBorder="1" applyAlignment="1">
      <alignment horizontal="center" vertical="center"/>
    </xf>
    <xf numFmtId="0" fontId="26" fillId="12" borderId="22" xfId="0" applyFont="1" applyFill="1" applyBorder="1" applyAlignment="1">
      <alignment horizontal="center" vertical="center"/>
    </xf>
    <xf numFmtId="0" fontId="26" fillId="12" borderId="23" xfId="0" applyFont="1" applyFill="1" applyBorder="1" applyAlignment="1">
      <alignment horizontal="center" vertical="center"/>
    </xf>
    <xf numFmtId="0" fontId="26" fillId="12" borderId="24" xfId="0" applyFont="1" applyFill="1" applyBorder="1" applyAlignment="1">
      <alignment horizontal="center" vertical="center"/>
    </xf>
    <xf numFmtId="0" fontId="0" fillId="0" borderId="8" xfId="0" applyBorder="1" applyAlignment="1">
      <alignment horizontal="right"/>
    </xf>
    <xf numFmtId="0" fontId="3" fillId="0" borderId="6" xfId="0" applyFont="1" applyBorder="1" applyAlignment="1">
      <alignment horizontal="center"/>
    </xf>
    <xf numFmtId="0" fontId="34" fillId="6" borderId="9" xfId="0" applyFont="1" applyFill="1" applyBorder="1"/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65" fontId="23" fillId="0" borderId="2" xfId="0" applyNumberFormat="1" applyFont="1" applyBorder="1" applyAlignment="1">
      <alignment horizontal="center" vertical="center"/>
    </xf>
    <xf numFmtId="165" fontId="23" fillId="0" borderId="3" xfId="0" applyNumberFormat="1" applyFont="1" applyBorder="1" applyAlignment="1">
      <alignment horizontal="center" vertical="center"/>
    </xf>
    <xf numFmtId="165" fontId="23" fillId="0" borderId="13" xfId="0" applyNumberFormat="1" applyFont="1" applyBorder="1" applyAlignment="1">
      <alignment horizontal="center" vertical="center"/>
    </xf>
    <xf numFmtId="165" fontId="23" fillId="0" borderId="5" xfId="0" applyNumberFormat="1" applyFont="1" applyBorder="1" applyAlignment="1">
      <alignment horizontal="center" vertical="center"/>
    </xf>
    <xf numFmtId="165" fontId="23" fillId="0" borderId="17" xfId="0" applyNumberFormat="1" applyFont="1" applyBorder="1" applyAlignment="1">
      <alignment horizontal="center" vertical="center"/>
    </xf>
    <xf numFmtId="165" fontId="23" fillId="0" borderId="18" xfId="0" applyNumberFormat="1" applyFont="1" applyBorder="1" applyAlignment="1">
      <alignment horizontal="center" vertical="center"/>
    </xf>
    <xf numFmtId="166" fontId="37" fillId="8" borderId="7" xfId="0" applyNumberFormat="1" applyFont="1" applyFill="1" applyBorder="1" applyAlignment="1">
      <alignment horizontal="right" vertical="center"/>
    </xf>
    <xf numFmtId="166" fontId="37" fillId="8" borderId="16" xfId="0" applyNumberFormat="1" applyFont="1" applyFill="1" applyBorder="1" applyAlignment="1">
      <alignment horizontal="right" vertical="center"/>
    </xf>
    <xf numFmtId="166" fontId="37" fillId="8" borderId="15" xfId="0" applyNumberFormat="1" applyFont="1" applyFill="1" applyBorder="1" applyAlignment="1">
      <alignment horizontal="right" vertic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30" fillId="0" borderId="0" xfId="0" applyFont="1" applyAlignment="1">
      <alignment horizontal="center" vertical="center"/>
    </xf>
    <xf numFmtId="0" fontId="39" fillId="0" borderId="0" xfId="0" applyFont="1"/>
    <xf numFmtId="14" fontId="21" fillId="0" borderId="2" xfId="0" applyNumberFormat="1" applyFont="1" applyBorder="1" applyAlignment="1">
      <alignment horizontal="center" vertical="center"/>
    </xf>
    <xf numFmtId="14" fontId="21" fillId="0" borderId="28" xfId="0" applyNumberFormat="1" applyFont="1" applyBorder="1" applyAlignment="1">
      <alignment horizontal="center" vertical="center"/>
    </xf>
    <xf numFmtId="14" fontId="21" fillId="0" borderId="3" xfId="0" applyNumberFormat="1" applyFont="1" applyBorder="1" applyAlignment="1">
      <alignment horizontal="center" vertical="center"/>
    </xf>
    <xf numFmtId="14" fontId="21" fillId="0" borderId="19" xfId="0" applyNumberFormat="1" applyFont="1" applyBorder="1" applyAlignment="1">
      <alignment horizontal="center" vertical="center"/>
    </xf>
    <xf numFmtId="14" fontId="21" fillId="0" borderId="21" xfId="0" applyNumberFormat="1" applyFont="1" applyBorder="1" applyAlignment="1">
      <alignment horizontal="center" vertical="center"/>
    </xf>
    <xf numFmtId="14" fontId="21" fillId="0" borderId="4" xfId="0" applyNumberFormat="1" applyFont="1" applyBorder="1" applyAlignment="1">
      <alignment horizontal="center" vertical="center"/>
    </xf>
    <xf numFmtId="14" fontId="21" fillId="0" borderId="0" xfId="0" applyNumberFormat="1" applyFont="1" applyBorder="1" applyAlignment="1">
      <alignment horizontal="center" vertical="center"/>
    </xf>
    <xf numFmtId="14" fontId="21" fillId="0" borderId="5" xfId="0" applyNumberFormat="1" applyFont="1" applyBorder="1" applyAlignment="1">
      <alignment horizontal="center" vertical="center"/>
    </xf>
    <xf numFmtId="14" fontId="21" fillId="0" borderId="35" xfId="0" applyNumberFormat="1" applyFont="1" applyBorder="1" applyAlignment="1">
      <alignment horizontal="center" vertical="center"/>
    </xf>
    <xf numFmtId="14" fontId="21" fillId="0" borderId="26" xfId="0" applyNumberFormat="1" applyFont="1" applyBorder="1" applyAlignment="1">
      <alignment horizontal="center" vertical="center"/>
    </xf>
    <xf numFmtId="14" fontId="21" fillId="0" borderId="37" xfId="0" applyNumberFormat="1" applyFont="1" applyBorder="1" applyAlignment="1">
      <alignment horizontal="center" vertical="center"/>
    </xf>
    <xf numFmtId="14" fontId="21" fillId="0" borderId="38" xfId="0" applyNumberFormat="1" applyFont="1" applyBorder="1" applyAlignment="1">
      <alignment horizontal="center" vertical="center"/>
    </xf>
    <xf numFmtId="14" fontId="21" fillId="0" borderId="39" xfId="0" applyNumberFormat="1" applyFont="1" applyBorder="1" applyAlignment="1">
      <alignment horizontal="center" vertical="center"/>
    </xf>
    <xf numFmtId="14" fontId="21" fillId="0" borderId="33" xfId="0" applyNumberFormat="1" applyFont="1" applyBorder="1" applyAlignment="1">
      <alignment horizontal="center" vertical="center"/>
    </xf>
    <xf numFmtId="14" fontId="21" fillId="0" borderId="34" xfId="0" applyNumberFormat="1" applyFont="1" applyBorder="1" applyAlignment="1">
      <alignment horizontal="center" vertical="center"/>
    </xf>
    <xf numFmtId="14" fontId="21" fillId="0" borderId="20" xfId="0" applyNumberFormat="1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4" fillId="0" borderId="12" xfId="0" applyFont="1" applyBorder="1"/>
    <xf numFmtId="0" fontId="16" fillId="16" borderId="12" xfId="0" applyFont="1" applyFill="1" applyBorder="1" applyAlignment="1">
      <alignment horizontal="center" vertical="center"/>
    </xf>
    <xf numFmtId="0" fontId="24" fillId="16" borderId="12" xfId="0" applyFont="1" applyFill="1" applyBorder="1"/>
    <xf numFmtId="0" fontId="2" fillId="0" borderId="12" xfId="0" applyFont="1" applyBorder="1" applyAlignment="1">
      <alignment horizontal="center" vertical="center"/>
    </xf>
    <xf numFmtId="0" fontId="6" fillId="0" borderId="12" xfId="0" applyFont="1" applyBorder="1"/>
    <xf numFmtId="0" fontId="16" fillId="7" borderId="12" xfId="0" applyFont="1" applyFill="1" applyBorder="1" applyAlignment="1">
      <alignment horizontal="center" vertical="center"/>
    </xf>
    <xf numFmtId="0" fontId="24" fillId="7" borderId="12" xfId="0" applyFont="1" applyFill="1" applyBorder="1"/>
    <xf numFmtId="0" fontId="41" fillId="0" borderId="29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0" fontId="33" fillId="0" borderId="31" xfId="0" applyFont="1" applyBorder="1" applyAlignment="1">
      <alignment horizontal="center" vertical="center"/>
    </xf>
    <xf numFmtId="14" fontId="21" fillId="0" borderId="36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9FEDE"/>
      <color rgb="FFCDF2FF"/>
      <color rgb="FFFEF8F4"/>
      <color rgb="FF0000FF"/>
      <color rgb="FFFFFF9B"/>
      <color rgb="FFE3F3D1"/>
      <color rgb="FF9BE5FF"/>
      <color rgb="FFD0EBB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41869</xdr:colOff>
      <xdr:row>0</xdr:row>
      <xdr:rowOff>171742</xdr:rowOff>
    </xdr:from>
    <xdr:to>
      <xdr:col>10</xdr:col>
      <xdr:colOff>719734</xdr:colOff>
      <xdr:row>4</xdr:row>
      <xdr:rowOff>229265</xdr:rowOff>
    </xdr:to>
    <xdr:pic>
      <xdr:nvPicPr>
        <xdr:cNvPr id="2" name="Picture 1" descr="Salahaddin University-Erbil">
          <a:extLst>
            <a:ext uri="{FF2B5EF4-FFF2-40B4-BE49-F238E27FC236}">
              <a16:creationId xmlns="" xmlns:a16="http://schemas.microsoft.com/office/drawing/2014/main" id="{563AE22C-E801-4AE8-AD37-643682F94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426297" y="171742"/>
          <a:ext cx="1826726" cy="18042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WANAE%20ZEDAKE/-%20&#1574;&#1742;&#1608;&#1575;&#1585;&#1575;&#1606;%20%20&#1605;&#1581;&#1575;&#1590;&#1585;&#1575;&#1578;%20&#1605;&#1575;&#1606;&#1711;&#1740;%20&#16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1">
          <cell r="C1">
            <v>0</v>
          </cell>
        </row>
        <row r="2">
          <cell r="C2">
            <v>1</v>
          </cell>
        </row>
        <row r="3">
          <cell r="C3">
            <v>2</v>
          </cell>
          <cell r="I3">
            <v>45171</v>
          </cell>
          <cell r="J3">
            <v>45178</v>
          </cell>
          <cell r="K3">
            <v>45185</v>
          </cell>
          <cell r="L3">
            <v>45192</v>
          </cell>
        </row>
        <row r="4">
          <cell r="C4">
            <v>3</v>
          </cell>
          <cell r="I4">
            <v>45172</v>
          </cell>
          <cell r="J4">
            <v>45179</v>
          </cell>
          <cell r="K4">
            <v>45186</v>
          </cell>
          <cell r="L4">
            <v>45193</v>
          </cell>
        </row>
        <row r="5">
          <cell r="C5">
            <v>4</v>
          </cell>
          <cell r="I5">
            <v>45173</v>
          </cell>
          <cell r="J5">
            <v>45180</v>
          </cell>
          <cell r="K5">
            <v>45187</v>
          </cell>
          <cell r="L5">
            <v>45194</v>
          </cell>
        </row>
        <row r="6">
          <cell r="C6">
            <v>5</v>
          </cell>
          <cell r="I6">
            <v>45174</v>
          </cell>
          <cell r="J6">
            <v>45181</v>
          </cell>
          <cell r="K6">
            <v>45188</v>
          </cell>
          <cell r="L6">
            <v>45195</v>
          </cell>
        </row>
        <row r="7">
          <cell r="C7">
            <v>6</v>
          </cell>
          <cell r="I7">
            <v>45175</v>
          </cell>
          <cell r="J7">
            <v>45182</v>
          </cell>
          <cell r="K7">
            <v>45189</v>
          </cell>
          <cell r="L7">
            <v>45196</v>
          </cell>
        </row>
        <row r="8">
          <cell r="C8">
            <v>7</v>
          </cell>
          <cell r="I8">
            <v>45176</v>
          </cell>
          <cell r="J8">
            <v>45183</v>
          </cell>
          <cell r="K8">
            <v>45190</v>
          </cell>
          <cell r="L8">
            <v>45197</v>
          </cell>
        </row>
        <row r="9">
          <cell r="C9">
            <v>8</v>
          </cell>
        </row>
        <row r="10">
          <cell r="C10">
            <v>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86"/>
  <sheetViews>
    <sheetView rightToLeft="1" tabSelected="1" view="pageBreakPreview" topLeftCell="A10" zoomScale="50" zoomScaleNormal="80" zoomScaleSheetLayoutView="50" zoomScalePageLayoutView="80" workbookViewId="0">
      <selection activeCell="J18" sqref="J18:J76"/>
    </sheetView>
  </sheetViews>
  <sheetFormatPr defaultRowHeight="18.75" x14ac:dyDescent="0.3"/>
  <cols>
    <col min="1" max="1" width="4.7109375" style="3" customWidth="1"/>
    <col min="2" max="2" width="17.5703125" style="3" customWidth="1"/>
    <col min="3" max="18" width="16.7109375" style="3" customWidth="1"/>
    <col min="19" max="16384" width="9.140625" style="3"/>
  </cols>
  <sheetData>
    <row r="1" spans="2:18" ht="32.450000000000003" customHeight="1" thickTop="1" thickBot="1" x14ac:dyDescent="0.35">
      <c r="B1" s="132" t="s">
        <v>0</v>
      </c>
      <c r="C1" s="132"/>
      <c r="D1" s="132"/>
      <c r="E1" s="132"/>
      <c r="F1" s="132"/>
      <c r="G1" s="132"/>
      <c r="H1" s="132"/>
      <c r="I1" s="133"/>
      <c r="J1" s="133"/>
      <c r="K1" s="133"/>
      <c r="L1" s="133"/>
      <c r="M1" s="134" t="s">
        <v>1</v>
      </c>
      <c r="N1" s="134"/>
      <c r="O1" s="134"/>
      <c r="P1" s="134"/>
      <c r="Q1" s="134"/>
      <c r="R1" s="134"/>
    </row>
    <row r="2" spans="2:18" ht="34.9" customHeight="1" thickTop="1" thickBot="1" x14ac:dyDescent="0.45">
      <c r="B2" s="142" t="s">
        <v>90</v>
      </c>
      <c r="C2" s="142"/>
      <c r="D2" s="143" t="s">
        <v>80</v>
      </c>
      <c r="E2" s="143"/>
      <c r="F2" s="143"/>
      <c r="G2" s="143"/>
      <c r="H2" s="143"/>
      <c r="I2" s="133"/>
      <c r="J2" s="133"/>
      <c r="K2" s="133"/>
      <c r="L2" s="133"/>
      <c r="M2" s="135" t="s">
        <v>113</v>
      </c>
      <c r="N2" s="135"/>
      <c r="O2" s="135"/>
      <c r="P2" s="136" t="s">
        <v>86</v>
      </c>
      <c r="Q2" s="137"/>
      <c r="R2" s="40">
        <v>4</v>
      </c>
    </row>
    <row r="3" spans="2:18" ht="34.9" customHeight="1" thickTop="1" thickBot="1" x14ac:dyDescent="0.45">
      <c r="B3" s="138" t="s">
        <v>87</v>
      </c>
      <c r="C3" s="138"/>
      <c r="D3" s="139" t="s">
        <v>54</v>
      </c>
      <c r="E3" s="140"/>
      <c r="F3" s="140"/>
      <c r="G3" s="140"/>
      <c r="H3" s="140"/>
      <c r="I3" s="133"/>
      <c r="J3" s="133"/>
      <c r="K3" s="133"/>
      <c r="L3" s="133"/>
      <c r="M3" s="138" t="s">
        <v>84</v>
      </c>
      <c r="N3" s="138"/>
      <c r="O3" s="138"/>
      <c r="P3" s="138"/>
      <c r="Q3" s="25">
        <v>8</v>
      </c>
      <c r="R3" s="38"/>
    </row>
    <row r="4" spans="2:18" ht="34.9" customHeight="1" thickTop="1" thickBot="1" x14ac:dyDescent="0.45">
      <c r="B4" s="138" t="s">
        <v>88</v>
      </c>
      <c r="C4" s="141"/>
      <c r="D4" s="149" t="s">
        <v>110</v>
      </c>
      <c r="E4" s="150"/>
      <c r="F4" s="150"/>
      <c r="G4" s="150"/>
      <c r="H4" s="150"/>
      <c r="I4" s="133"/>
      <c r="J4" s="133"/>
      <c r="K4" s="133"/>
      <c r="L4" s="133"/>
      <c r="M4" s="138" t="s">
        <v>83</v>
      </c>
      <c r="N4" s="138"/>
      <c r="O4" s="138"/>
      <c r="P4" s="138"/>
      <c r="Q4" s="26">
        <v>2</v>
      </c>
      <c r="R4" s="38" t="s">
        <v>109</v>
      </c>
    </row>
    <row r="5" spans="2:18" ht="34.9" customHeight="1" thickTop="1" thickBot="1" x14ac:dyDescent="0.45">
      <c r="B5" s="144" t="s">
        <v>89</v>
      </c>
      <c r="C5" s="145"/>
      <c r="D5" s="143" t="s">
        <v>3</v>
      </c>
      <c r="E5" s="143"/>
      <c r="F5" s="143"/>
      <c r="G5" s="143"/>
      <c r="H5" s="143"/>
      <c r="I5" s="133"/>
      <c r="J5" s="133"/>
      <c r="K5" s="133"/>
      <c r="L5" s="133"/>
      <c r="M5" s="138" t="s">
        <v>85</v>
      </c>
      <c r="N5" s="138"/>
      <c r="O5" s="138"/>
      <c r="P5" s="138"/>
      <c r="Q5" s="27">
        <f>Q3-Q4</f>
        <v>6</v>
      </c>
      <c r="R5" s="39"/>
    </row>
    <row r="6" spans="2:18" ht="34.9" customHeight="1" thickTop="1" thickBot="1" x14ac:dyDescent="0.35">
      <c r="B6" s="128" t="s">
        <v>91</v>
      </c>
      <c r="C6" s="128"/>
      <c r="D6" s="128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</row>
    <row r="7" spans="2:18" ht="34.9" customHeight="1" thickTop="1" thickBot="1" x14ac:dyDescent="0.4">
      <c r="B7" s="52"/>
      <c r="C7" s="130" t="s">
        <v>4</v>
      </c>
      <c r="D7" s="131"/>
      <c r="E7" s="130" t="s">
        <v>82</v>
      </c>
      <c r="F7" s="131"/>
      <c r="G7" s="130" t="s">
        <v>5</v>
      </c>
      <c r="H7" s="131"/>
      <c r="I7" s="130" t="s">
        <v>6</v>
      </c>
      <c r="J7" s="131"/>
      <c r="K7" s="130" t="s">
        <v>7</v>
      </c>
      <c r="L7" s="131"/>
      <c r="M7" s="130" t="s">
        <v>8</v>
      </c>
      <c r="N7" s="131"/>
      <c r="O7" s="130" t="s">
        <v>9</v>
      </c>
      <c r="P7" s="131"/>
      <c r="Q7" s="130" t="s">
        <v>10</v>
      </c>
      <c r="R7" s="131"/>
    </row>
    <row r="8" spans="2:18" ht="45.6" customHeight="1" thickTop="1" thickBot="1" x14ac:dyDescent="0.35">
      <c r="B8" s="52" t="s">
        <v>11</v>
      </c>
      <c r="C8" s="54"/>
      <c r="D8" s="54"/>
      <c r="E8" s="54"/>
      <c r="F8" s="54"/>
      <c r="G8" s="54"/>
      <c r="H8" s="54"/>
      <c r="I8" s="54"/>
      <c r="J8" s="54"/>
      <c r="K8" s="53"/>
      <c r="L8" s="53"/>
      <c r="M8" s="53"/>
      <c r="N8" s="53"/>
      <c r="O8" s="54"/>
      <c r="P8" s="54"/>
      <c r="Q8" s="54"/>
      <c r="R8" s="54"/>
    </row>
    <row r="9" spans="2:18" ht="43.9" customHeight="1" thickTop="1" thickBot="1" x14ac:dyDescent="0.35">
      <c r="B9" s="52" t="s">
        <v>12</v>
      </c>
      <c r="C9" s="64"/>
      <c r="D9" s="64"/>
      <c r="E9" s="178"/>
      <c r="F9" s="179"/>
      <c r="G9" s="179"/>
      <c r="H9" s="179"/>
      <c r="I9" s="179"/>
      <c r="J9" s="180"/>
      <c r="K9" s="178"/>
      <c r="L9" s="179"/>
      <c r="M9" s="179"/>
      <c r="N9" s="180"/>
      <c r="O9" s="54"/>
      <c r="P9" s="54"/>
      <c r="Q9" s="54"/>
      <c r="R9" s="54"/>
    </row>
    <row r="10" spans="2:18" s="37" customFormat="1" ht="45" customHeight="1" thickTop="1" thickBot="1" x14ac:dyDescent="0.35">
      <c r="B10" s="66" t="s">
        <v>13</v>
      </c>
      <c r="C10" s="65"/>
      <c r="D10" s="65"/>
      <c r="E10" s="191"/>
      <c r="F10" s="192"/>
      <c r="G10" s="193"/>
      <c r="H10" s="182"/>
      <c r="I10" s="181"/>
      <c r="J10" s="182"/>
      <c r="K10" s="183"/>
      <c r="L10" s="179"/>
      <c r="M10" s="179"/>
      <c r="N10" s="180"/>
      <c r="O10" s="54"/>
      <c r="P10" s="54"/>
      <c r="Q10" s="54"/>
      <c r="R10" s="54"/>
    </row>
    <row r="11" spans="2:18" ht="42.6" customHeight="1" thickTop="1" thickBot="1" x14ac:dyDescent="0.35">
      <c r="B11" s="52" t="s">
        <v>14</v>
      </c>
      <c r="C11" s="205" t="s">
        <v>116</v>
      </c>
      <c r="D11" s="193"/>
      <c r="E11" s="193"/>
      <c r="F11" s="193"/>
      <c r="G11" s="188" t="s">
        <v>114</v>
      </c>
      <c r="H11" s="189"/>
      <c r="I11" s="189"/>
      <c r="J11" s="189"/>
      <c r="K11" s="190"/>
      <c r="L11" s="69"/>
      <c r="M11" s="54"/>
      <c r="N11" s="54"/>
      <c r="O11" s="54"/>
      <c r="P11" s="54"/>
      <c r="Q11" s="54"/>
      <c r="R11" s="54"/>
    </row>
    <row r="12" spans="2:18" ht="42.6" customHeight="1" thickTop="1" thickBot="1" x14ac:dyDescent="0.35">
      <c r="B12" s="66" t="s">
        <v>15</v>
      </c>
      <c r="C12" s="65"/>
      <c r="D12" s="65"/>
      <c r="E12" s="186" t="s">
        <v>111</v>
      </c>
      <c r="F12" s="179"/>
      <c r="G12" s="184"/>
      <c r="H12" s="187"/>
      <c r="I12" s="184"/>
      <c r="J12" s="184"/>
      <c r="K12" s="184"/>
      <c r="L12" s="183"/>
      <c r="M12" s="183"/>
      <c r="N12" s="185"/>
      <c r="O12" s="54"/>
      <c r="P12" s="54"/>
      <c r="Q12" s="54"/>
      <c r="R12" s="54"/>
    </row>
    <row r="13" spans="2:18" ht="37.15" customHeight="1" thickTop="1" thickBot="1" x14ac:dyDescent="0.35">
      <c r="B13" s="66" t="s">
        <v>16</v>
      </c>
      <c r="C13" s="186"/>
      <c r="D13" s="179"/>
      <c r="E13" s="179"/>
      <c r="F13" s="179"/>
      <c r="G13" s="188" t="s">
        <v>115</v>
      </c>
      <c r="H13" s="189"/>
      <c r="I13" s="189"/>
      <c r="J13" s="189"/>
      <c r="K13" s="189"/>
      <c r="L13" s="70"/>
      <c r="M13" s="71"/>
      <c r="N13" s="72"/>
      <c r="O13" s="67"/>
      <c r="P13" s="54"/>
      <c r="Q13" s="54"/>
      <c r="R13" s="54"/>
    </row>
    <row r="14" spans="2:18" ht="20.25" thickTop="1" thickBot="1" x14ac:dyDescent="0.35"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</row>
    <row r="15" spans="2:18" ht="25.15" customHeight="1" thickBot="1" x14ac:dyDescent="0.45">
      <c r="B15" s="194" t="s">
        <v>17</v>
      </c>
      <c r="C15" s="195"/>
      <c r="D15" s="195"/>
      <c r="E15" s="196" t="s">
        <v>41</v>
      </c>
      <c r="F15" s="197"/>
      <c r="G15" s="198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</row>
    <row r="16" spans="2:18" ht="30" customHeight="1" thickBot="1" x14ac:dyDescent="0.45">
      <c r="B16" s="195"/>
      <c r="C16" s="195"/>
      <c r="D16" s="195"/>
      <c r="E16" s="200" t="s">
        <v>42</v>
      </c>
      <c r="F16" s="201"/>
      <c r="G16" s="202" t="s">
        <v>118</v>
      </c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4"/>
    </row>
    <row r="17" spans="2:18" ht="30" customHeight="1" thickBot="1" x14ac:dyDescent="0.45">
      <c r="B17" s="146" t="s">
        <v>18</v>
      </c>
      <c r="C17" s="147"/>
      <c r="D17" s="147"/>
      <c r="E17" s="99" t="s">
        <v>117</v>
      </c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</row>
    <row r="18" spans="2:18" ht="19.5" thickBot="1" x14ac:dyDescent="0.35">
      <c r="B18" s="158"/>
      <c r="C18" s="158"/>
      <c r="D18" s="158"/>
      <c r="E18" s="158"/>
      <c r="F18" s="158"/>
      <c r="G18" s="158"/>
      <c r="H18" s="158"/>
      <c r="I18" s="158"/>
      <c r="J18" s="148"/>
      <c r="K18" s="158"/>
      <c r="L18" s="158"/>
      <c r="M18" s="158"/>
      <c r="N18" s="158"/>
      <c r="O18" s="158"/>
      <c r="P18" s="158"/>
      <c r="Q18" s="158"/>
      <c r="R18" s="158"/>
    </row>
    <row r="19" spans="2:18" ht="27.75" thickTop="1" thickBot="1" x14ac:dyDescent="0.45">
      <c r="B19" s="101" t="s">
        <v>19</v>
      </c>
      <c r="C19" s="102"/>
      <c r="D19" s="102"/>
      <c r="E19" s="102"/>
      <c r="F19" s="102"/>
      <c r="G19" s="102"/>
      <c r="H19" s="102"/>
      <c r="I19" s="102"/>
      <c r="J19" s="148"/>
      <c r="K19" s="101" t="s">
        <v>20</v>
      </c>
      <c r="L19" s="102"/>
      <c r="M19" s="102"/>
      <c r="N19" s="102"/>
      <c r="O19" s="102"/>
      <c r="P19" s="102"/>
      <c r="Q19" s="102"/>
      <c r="R19" s="102"/>
    </row>
    <row r="20" spans="2:18" ht="62.25" thickTop="1" thickBot="1" x14ac:dyDescent="0.45">
      <c r="B20" s="43" t="s">
        <v>21</v>
      </c>
      <c r="C20" s="120" t="s">
        <v>22</v>
      </c>
      <c r="D20" s="159"/>
      <c r="E20" s="119" t="s">
        <v>23</v>
      </c>
      <c r="F20" s="159"/>
      <c r="G20" s="119" t="s">
        <v>24</v>
      </c>
      <c r="H20" s="159"/>
      <c r="I20" s="28" t="s">
        <v>25</v>
      </c>
      <c r="J20" s="148"/>
      <c r="K20" s="43" t="s">
        <v>21</v>
      </c>
      <c r="L20" s="120" t="s">
        <v>22</v>
      </c>
      <c r="M20" s="159"/>
      <c r="N20" s="119" t="s">
        <v>23</v>
      </c>
      <c r="O20" s="159"/>
      <c r="P20" s="119" t="s">
        <v>24</v>
      </c>
      <c r="Q20" s="159"/>
      <c r="R20" s="28" t="s">
        <v>25</v>
      </c>
    </row>
    <row r="21" spans="2:18" ht="19.899999999999999" customHeight="1" thickTop="1" thickBot="1" x14ac:dyDescent="0.4">
      <c r="B21" s="44" t="s">
        <v>26</v>
      </c>
      <c r="C21" s="74">
        <v>45381</v>
      </c>
      <c r="D21" s="75"/>
      <c r="E21" s="94"/>
      <c r="F21" s="95"/>
      <c r="G21" s="94"/>
      <c r="H21" s="95"/>
      <c r="I21" s="29">
        <f>SUM(E21:H21)</f>
        <v>0</v>
      </c>
      <c r="J21" s="148"/>
      <c r="K21" s="44" t="s">
        <v>26</v>
      </c>
      <c r="L21" s="96">
        <v>45388</v>
      </c>
      <c r="M21" s="96"/>
      <c r="N21" s="94"/>
      <c r="O21" s="95"/>
      <c r="P21" s="94"/>
      <c r="Q21" s="95"/>
      <c r="R21" s="29">
        <f>SUM(N21:Q21)</f>
        <v>0</v>
      </c>
    </row>
    <row r="22" spans="2:18" ht="19.899999999999999" customHeight="1" thickTop="1" thickBot="1" x14ac:dyDescent="0.4">
      <c r="B22" s="44" t="s">
        <v>12</v>
      </c>
      <c r="C22" s="74">
        <v>45382</v>
      </c>
      <c r="D22" s="75"/>
      <c r="E22" s="94"/>
      <c r="F22" s="95"/>
      <c r="G22" s="94"/>
      <c r="H22" s="95"/>
      <c r="I22" s="29">
        <f t="shared" ref="I22:I27" si="0">SUM(E22:H22)</f>
        <v>0</v>
      </c>
      <c r="J22" s="148"/>
      <c r="K22" s="44" t="s">
        <v>12</v>
      </c>
      <c r="L22" s="96">
        <v>45389</v>
      </c>
      <c r="M22" s="96"/>
      <c r="N22" s="94"/>
      <c r="O22" s="95"/>
      <c r="P22" s="94"/>
      <c r="Q22" s="95"/>
      <c r="R22" s="29">
        <f t="shared" ref="R22:R27" si="1">SUM(N22:Q22)</f>
        <v>0</v>
      </c>
    </row>
    <row r="23" spans="2:18" ht="19.899999999999999" customHeight="1" thickTop="1" thickBot="1" x14ac:dyDescent="0.4">
      <c r="B23" s="44" t="s">
        <v>13</v>
      </c>
      <c r="C23" s="74">
        <v>45383</v>
      </c>
      <c r="D23" s="75"/>
      <c r="E23" s="94"/>
      <c r="F23" s="95"/>
      <c r="G23" s="94"/>
      <c r="H23" s="95"/>
      <c r="I23" s="29">
        <f t="shared" si="0"/>
        <v>0</v>
      </c>
      <c r="J23" s="148"/>
      <c r="K23" s="44" t="s">
        <v>13</v>
      </c>
      <c r="L23" s="96">
        <v>45390</v>
      </c>
      <c r="M23" s="96"/>
      <c r="N23" s="94"/>
      <c r="O23" s="95"/>
      <c r="P23" s="94"/>
      <c r="Q23" s="95"/>
      <c r="R23" s="29">
        <f t="shared" si="1"/>
        <v>0</v>
      </c>
    </row>
    <row r="24" spans="2:18" ht="19.899999999999999" customHeight="1" thickTop="1" thickBot="1" x14ac:dyDescent="0.4">
      <c r="B24" s="44" t="s">
        <v>14</v>
      </c>
      <c r="C24" s="74">
        <v>45384</v>
      </c>
      <c r="D24" s="75"/>
      <c r="E24" s="97"/>
      <c r="F24" s="98"/>
      <c r="G24" s="97">
        <v>1.5</v>
      </c>
      <c r="H24" s="98"/>
      <c r="I24" s="29">
        <f t="shared" si="0"/>
        <v>1.5</v>
      </c>
      <c r="J24" s="148"/>
      <c r="K24" s="44" t="s">
        <v>14</v>
      </c>
      <c r="L24" s="96">
        <v>45391</v>
      </c>
      <c r="M24" s="96"/>
      <c r="N24" s="94"/>
      <c r="O24" s="95"/>
      <c r="P24" s="94"/>
      <c r="Q24" s="95"/>
      <c r="R24" s="29">
        <f t="shared" si="1"/>
        <v>0</v>
      </c>
    </row>
    <row r="25" spans="2:18" ht="19.899999999999999" customHeight="1" thickTop="1" thickBot="1" x14ac:dyDescent="0.4">
      <c r="B25" s="44" t="s">
        <v>15</v>
      </c>
      <c r="C25" s="74">
        <v>45385</v>
      </c>
      <c r="D25" s="75"/>
      <c r="E25" s="94"/>
      <c r="F25" s="95"/>
      <c r="G25" s="94"/>
      <c r="H25" s="95"/>
      <c r="I25" s="29">
        <f t="shared" si="0"/>
        <v>0</v>
      </c>
      <c r="J25" s="148"/>
      <c r="K25" s="44" t="s">
        <v>15</v>
      </c>
      <c r="L25" s="96">
        <v>45392</v>
      </c>
      <c r="M25" s="96"/>
      <c r="N25" s="94"/>
      <c r="O25" s="95"/>
      <c r="P25" s="94"/>
      <c r="Q25" s="95"/>
      <c r="R25" s="29">
        <f t="shared" si="1"/>
        <v>0</v>
      </c>
    </row>
    <row r="26" spans="2:18" ht="19.899999999999999" customHeight="1" thickTop="1" thickBot="1" x14ac:dyDescent="0.4">
      <c r="B26" s="44" t="s">
        <v>16</v>
      </c>
      <c r="C26" s="74">
        <v>45386</v>
      </c>
      <c r="D26" s="75"/>
      <c r="E26" s="94"/>
      <c r="F26" s="95"/>
      <c r="G26" s="94"/>
      <c r="H26" s="95"/>
      <c r="I26" s="29">
        <f t="shared" si="0"/>
        <v>0</v>
      </c>
      <c r="J26" s="148"/>
      <c r="K26" s="44" t="s">
        <v>16</v>
      </c>
      <c r="L26" s="96">
        <v>45393</v>
      </c>
      <c r="M26" s="96"/>
      <c r="N26" s="94"/>
      <c r="O26" s="95"/>
      <c r="P26" s="94"/>
      <c r="Q26" s="95"/>
      <c r="R26" s="29">
        <f t="shared" si="1"/>
        <v>0</v>
      </c>
    </row>
    <row r="27" spans="2:18" ht="27" customHeight="1" thickTop="1" thickBot="1" x14ac:dyDescent="0.4">
      <c r="B27" s="62" t="s">
        <v>107</v>
      </c>
      <c r="C27" s="80"/>
      <c r="D27" s="81"/>
      <c r="E27" s="94">
        <v>1</v>
      </c>
      <c r="F27" s="95"/>
      <c r="G27" s="94"/>
      <c r="H27" s="95"/>
      <c r="I27" s="29">
        <f t="shared" si="0"/>
        <v>1</v>
      </c>
      <c r="J27" s="148"/>
      <c r="K27" s="62" t="s">
        <v>27</v>
      </c>
      <c r="L27" s="80"/>
      <c r="M27" s="81"/>
      <c r="N27" s="94">
        <v>1</v>
      </c>
      <c r="O27" s="95"/>
      <c r="P27" s="94"/>
      <c r="Q27" s="95"/>
      <c r="R27" s="29">
        <f t="shared" si="1"/>
        <v>1</v>
      </c>
    </row>
    <row r="28" spans="2:18" ht="19.899999999999999" customHeight="1" thickTop="1" thickBot="1" x14ac:dyDescent="0.35">
      <c r="B28" s="114" t="s">
        <v>104</v>
      </c>
      <c r="C28" s="74">
        <v>45384</v>
      </c>
      <c r="D28" s="124"/>
      <c r="E28" s="94">
        <v>3</v>
      </c>
      <c r="F28" s="125"/>
      <c r="G28" s="94"/>
      <c r="H28" s="125"/>
      <c r="I28" s="29">
        <f>E28*2</f>
        <v>6</v>
      </c>
      <c r="J28" s="148"/>
      <c r="K28" s="114" t="s">
        <v>104</v>
      </c>
      <c r="L28" s="74">
        <v>45389</v>
      </c>
      <c r="M28" s="157"/>
      <c r="N28" s="94">
        <v>3</v>
      </c>
      <c r="O28" s="125"/>
      <c r="P28" s="94"/>
      <c r="Q28" s="125"/>
      <c r="R28" s="29">
        <f>N28*2</f>
        <v>6</v>
      </c>
    </row>
    <row r="29" spans="2:18" ht="19.899999999999999" customHeight="1" thickTop="1" thickBot="1" x14ac:dyDescent="0.35">
      <c r="B29" s="114"/>
      <c r="C29" s="74">
        <v>45386</v>
      </c>
      <c r="D29" s="75"/>
      <c r="E29" s="94">
        <v>3</v>
      </c>
      <c r="F29" s="125"/>
      <c r="G29" s="94"/>
      <c r="H29" s="125"/>
      <c r="I29" s="29">
        <f>E29*2</f>
        <v>6</v>
      </c>
      <c r="J29" s="148"/>
      <c r="K29" s="114"/>
      <c r="L29" s="74">
        <v>45390</v>
      </c>
      <c r="M29" s="157"/>
      <c r="N29" s="94">
        <v>3</v>
      </c>
      <c r="O29" s="125"/>
      <c r="P29" s="94"/>
      <c r="Q29" s="125"/>
      <c r="R29" s="29">
        <f>N29*2</f>
        <v>6</v>
      </c>
    </row>
    <row r="30" spans="2:18" ht="19.899999999999999" customHeight="1" thickTop="1" thickBot="1" x14ac:dyDescent="0.4">
      <c r="B30" s="114" t="s">
        <v>105</v>
      </c>
      <c r="C30" s="80"/>
      <c r="D30" s="80"/>
      <c r="E30" s="94"/>
      <c r="F30" s="95"/>
      <c r="G30" s="94"/>
      <c r="H30" s="95"/>
      <c r="I30" s="29">
        <f>E30*3</f>
        <v>0</v>
      </c>
      <c r="J30" s="148"/>
      <c r="K30" s="114" t="s">
        <v>105</v>
      </c>
      <c r="L30" s="80"/>
      <c r="M30" s="81"/>
      <c r="N30" s="94"/>
      <c r="O30" s="95"/>
      <c r="P30" s="94"/>
      <c r="Q30" s="95"/>
      <c r="R30" s="29">
        <f>N30*3</f>
        <v>0</v>
      </c>
    </row>
    <row r="31" spans="2:18" ht="19.899999999999999" customHeight="1" thickTop="1" thickBot="1" x14ac:dyDescent="0.4">
      <c r="B31" s="114"/>
      <c r="C31" s="80"/>
      <c r="D31" s="80"/>
      <c r="E31" s="94"/>
      <c r="F31" s="95"/>
      <c r="G31" s="94"/>
      <c r="H31" s="95"/>
      <c r="I31" s="29">
        <f>E31*3</f>
        <v>0</v>
      </c>
      <c r="J31" s="148"/>
      <c r="K31" s="114"/>
      <c r="L31" s="80"/>
      <c r="M31" s="81"/>
      <c r="N31" s="94"/>
      <c r="O31" s="95"/>
      <c r="P31" s="94"/>
      <c r="Q31" s="95"/>
      <c r="R31" s="29">
        <f>N31*3</f>
        <v>0</v>
      </c>
    </row>
    <row r="32" spans="2:18" ht="19.899999999999999" customHeight="1" thickTop="1" thickBot="1" x14ac:dyDescent="0.35">
      <c r="B32" s="114" t="s">
        <v>108</v>
      </c>
      <c r="C32" s="80"/>
      <c r="D32" s="80"/>
      <c r="E32" s="94"/>
      <c r="F32" s="125"/>
      <c r="G32" s="94"/>
      <c r="H32" s="125"/>
      <c r="I32" s="29">
        <f>E32*2</f>
        <v>0</v>
      </c>
      <c r="J32" s="148"/>
      <c r="K32" s="114" t="s">
        <v>108</v>
      </c>
      <c r="L32" s="80"/>
      <c r="M32" s="80"/>
      <c r="N32" s="94"/>
      <c r="O32" s="125"/>
      <c r="P32" s="94"/>
      <c r="Q32" s="125"/>
      <c r="R32" s="29">
        <f>N32*2</f>
        <v>0</v>
      </c>
    </row>
    <row r="33" spans="2:18" ht="19.899999999999999" customHeight="1" thickTop="1" thickBot="1" x14ac:dyDescent="0.35">
      <c r="B33" s="114"/>
      <c r="C33" s="80"/>
      <c r="D33" s="80"/>
      <c r="E33" s="94"/>
      <c r="F33" s="125"/>
      <c r="G33" s="94"/>
      <c r="H33" s="125"/>
      <c r="I33" s="29">
        <f>E33*2</f>
        <v>0</v>
      </c>
      <c r="J33" s="148"/>
      <c r="K33" s="114"/>
      <c r="L33" s="80"/>
      <c r="M33" s="80"/>
      <c r="N33" s="94"/>
      <c r="O33" s="125"/>
      <c r="P33" s="94"/>
      <c r="Q33" s="125"/>
      <c r="R33" s="29">
        <f>N33*2</f>
        <v>0</v>
      </c>
    </row>
    <row r="34" spans="2:18" ht="19.899999999999999" customHeight="1" thickTop="1" thickBot="1" x14ac:dyDescent="0.4">
      <c r="B34" s="114" t="s">
        <v>28</v>
      </c>
      <c r="C34" s="80" t="s">
        <v>41</v>
      </c>
      <c r="D34" s="81"/>
      <c r="E34" s="94"/>
      <c r="F34" s="95"/>
      <c r="G34" s="94"/>
      <c r="H34" s="95"/>
      <c r="I34" s="29">
        <f>E34*2</f>
        <v>0</v>
      </c>
      <c r="J34" s="148"/>
      <c r="K34" s="114" t="s">
        <v>28</v>
      </c>
      <c r="L34" s="80" t="s">
        <v>41</v>
      </c>
      <c r="M34" s="81"/>
      <c r="N34" s="94"/>
      <c r="O34" s="95"/>
      <c r="P34" s="94"/>
      <c r="Q34" s="95"/>
      <c r="R34" s="29">
        <f>N34*2</f>
        <v>0</v>
      </c>
    </row>
    <row r="35" spans="2:18" ht="19.899999999999999" customHeight="1" thickTop="1" thickBot="1" x14ac:dyDescent="0.35">
      <c r="B35" s="114"/>
      <c r="C35" s="80" t="s">
        <v>42</v>
      </c>
      <c r="D35" s="80"/>
      <c r="E35" s="94">
        <v>2</v>
      </c>
      <c r="F35" s="94"/>
      <c r="G35" s="94"/>
      <c r="H35" s="94"/>
      <c r="I35" s="68">
        <v>6</v>
      </c>
      <c r="J35" s="148"/>
      <c r="K35" s="114"/>
      <c r="L35" s="80" t="s">
        <v>42</v>
      </c>
      <c r="M35" s="80"/>
      <c r="N35" s="94">
        <v>2</v>
      </c>
      <c r="O35" s="94"/>
      <c r="P35" s="94"/>
      <c r="Q35" s="94"/>
      <c r="R35" s="68">
        <v>6</v>
      </c>
    </row>
    <row r="36" spans="2:18" ht="25.15" customHeight="1" thickTop="1" thickBot="1" x14ac:dyDescent="0.4">
      <c r="B36" s="116" t="s">
        <v>29</v>
      </c>
      <c r="C36" s="127"/>
      <c r="D36" s="127"/>
      <c r="E36" s="94"/>
      <c r="F36" s="94"/>
      <c r="G36" s="94"/>
      <c r="H36" s="94"/>
      <c r="I36" s="41">
        <v>21</v>
      </c>
      <c r="J36" s="148"/>
      <c r="K36" s="116" t="s">
        <v>29</v>
      </c>
      <c r="L36" s="127"/>
      <c r="M36" s="127"/>
      <c r="N36" s="94"/>
      <c r="O36" s="94"/>
      <c r="P36" s="94"/>
      <c r="Q36" s="94"/>
      <c r="R36" s="41">
        <f>SUM(R21:R35)</f>
        <v>19</v>
      </c>
    </row>
    <row r="37" spans="2:18" ht="20.25" thickTop="1" thickBot="1" x14ac:dyDescent="0.35">
      <c r="B37" s="7"/>
      <c r="C37" s="7"/>
      <c r="D37" s="7"/>
      <c r="E37" s="7"/>
      <c r="F37" s="7"/>
      <c r="G37" s="7"/>
      <c r="H37" s="7"/>
      <c r="I37" s="7"/>
      <c r="J37" s="148"/>
      <c r="K37" s="7"/>
      <c r="L37" s="7"/>
      <c r="M37" s="7"/>
      <c r="N37" s="7"/>
      <c r="O37" s="7"/>
      <c r="P37" s="7"/>
      <c r="Q37" s="7"/>
      <c r="R37" s="7"/>
    </row>
    <row r="38" spans="2:18" ht="27.75" thickTop="1" thickBot="1" x14ac:dyDescent="0.45">
      <c r="B38" s="117" t="s">
        <v>30</v>
      </c>
      <c r="C38" s="118"/>
      <c r="D38" s="118"/>
      <c r="E38" s="118"/>
      <c r="F38" s="118"/>
      <c r="G38" s="118"/>
      <c r="H38" s="118"/>
      <c r="I38" s="118"/>
      <c r="J38" s="148"/>
      <c r="K38" s="117" t="s">
        <v>31</v>
      </c>
      <c r="L38" s="117"/>
      <c r="M38" s="117"/>
      <c r="N38" s="117"/>
      <c r="O38" s="117"/>
      <c r="P38" s="117"/>
      <c r="Q38" s="117"/>
      <c r="R38" s="117"/>
    </row>
    <row r="39" spans="2:18" ht="62.25" thickTop="1" thickBot="1" x14ac:dyDescent="0.45">
      <c r="B39" s="42" t="s">
        <v>21</v>
      </c>
      <c r="C39" s="121" t="s">
        <v>22</v>
      </c>
      <c r="D39" s="122"/>
      <c r="E39" s="123" t="s">
        <v>23</v>
      </c>
      <c r="F39" s="122"/>
      <c r="G39" s="123" t="s">
        <v>24</v>
      </c>
      <c r="H39" s="122"/>
      <c r="I39" s="30" t="s">
        <v>25</v>
      </c>
      <c r="J39" s="148"/>
      <c r="K39" s="42" t="s">
        <v>21</v>
      </c>
      <c r="L39" s="121" t="s">
        <v>22</v>
      </c>
      <c r="M39" s="121"/>
      <c r="N39" s="123" t="s">
        <v>23</v>
      </c>
      <c r="O39" s="123"/>
      <c r="P39" s="123" t="s">
        <v>24</v>
      </c>
      <c r="Q39" s="123"/>
      <c r="R39" s="30" t="s">
        <v>25</v>
      </c>
    </row>
    <row r="40" spans="2:18" ht="19.899999999999999" customHeight="1" thickTop="1" thickBot="1" x14ac:dyDescent="0.4">
      <c r="B40" s="45" t="s">
        <v>26</v>
      </c>
      <c r="C40" s="96">
        <v>45395</v>
      </c>
      <c r="D40" s="96"/>
      <c r="E40" s="103"/>
      <c r="F40" s="104"/>
      <c r="G40" s="103"/>
      <c r="H40" s="104"/>
      <c r="I40" s="55">
        <f t="shared" ref="I40:I46" si="2">SUM(E40:H40)</f>
        <v>0</v>
      </c>
      <c r="J40" s="148"/>
      <c r="K40" s="45" t="s">
        <v>26</v>
      </c>
      <c r="L40" s="96">
        <v>45402</v>
      </c>
      <c r="M40" s="96"/>
      <c r="N40" s="103"/>
      <c r="O40" s="104"/>
      <c r="P40" s="103"/>
      <c r="Q40" s="104"/>
      <c r="R40" s="55">
        <f t="shared" ref="R40:R46" si="3">SUM(N40:Q40)</f>
        <v>0</v>
      </c>
    </row>
    <row r="41" spans="2:18" ht="19.899999999999999" customHeight="1" thickTop="1" thickBot="1" x14ac:dyDescent="0.4">
      <c r="B41" s="45" t="s">
        <v>12</v>
      </c>
      <c r="C41" s="96">
        <v>45396</v>
      </c>
      <c r="D41" s="96"/>
      <c r="E41" s="103"/>
      <c r="F41" s="104"/>
      <c r="G41" s="103"/>
      <c r="H41" s="104"/>
      <c r="I41" s="55">
        <f t="shared" si="2"/>
        <v>0</v>
      </c>
      <c r="J41" s="148"/>
      <c r="K41" s="45" t="s">
        <v>12</v>
      </c>
      <c r="L41" s="96">
        <v>45403</v>
      </c>
      <c r="M41" s="96"/>
      <c r="N41" s="103"/>
      <c r="O41" s="104"/>
      <c r="P41" s="103"/>
      <c r="Q41" s="104"/>
      <c r="R41" s="55">
        <f t="shared" si="3"/>
        <v>0</v>
      </c>
    </row>
    <row r="42" spans="2:18" ht="19.899999999999999" customHeight="1" thickTop="1" thickBot="1" x14ac:dyDescent="0.4">
      <c r="B42" s="45" t="s">
        <v>13</v>
      </c>
      <c r="C42" s="96">
        <v>45397</v>
      </c>
      <c r="D42" s="96"/>
      <c r="E42" s="103"/>
      <c r="F42" s="104"/>
      <c r="G42" s="103"/>
      <c r="H42" s="104"/>
      <c r="I42" s="55">
        <f t="shared" si="2"/>
        <v>0</v>
      </c>
      <c r="J42" s="148"/>
      <c r="K42" s="45" t="s">
        <v>13</v>
      </c>
      <c r="L42" s="96">
        <v>45404</v>
      </c>
      <c r="M42" s="96"/>
      <c r="N42" s="103"/>
      <c r="O42" s="104"/>
      <c r="P42" s="103"/>
      <c r="Q42" s="104"/>
      <c r="R42" s="55">
        <f t="shared" si="3"/>
        <v>0</v>
      </c>
    </row>
    <row r="43" spans="2:18" ht="19.899999999999999" customHeight="1" thickTop="1" thickBot="1" x14ac:dyDescent="0.4">
      <c r="B43" s="45" t="s">
        <v>14</v>
      </c>
      <c r="C43" s="96">
        <v>45398</v>
      </c>
      <c r="D43" s="96"/>
      <c r="E43" s="103"/>
      <c r="F43" s="104"/>
      <c r="G43" s="103">
        <v>2</v>
      </c>
      <c r="H43" s="104"/>
      <c r="I43" s="55">
        <f t="shared" si="2"/>
        <v>2</v>
      </c>
      <c r="J43" s="148"/>
      <c r="K43" s="45" t="s">
        <v>14</v>
      </c>
      <c r="L43" s="96">
        <v>45405</v>
      </c>
      <c r="M43" s="96"/>
      <c r="N43" s="103"/>
      <c r="O43" s="104"/>
      <c r="P43" s="103">
        <v>2</v>
      </c>
      <c r="Q43" s="104"/>
      <c r="R43" s="55">
        <f t="shared" si="3"/>
        <v>2</v>
      </c>
    </row>
    <row r="44" spans="2:18" ht="19.899999999999999" customHeight="1" thickTop="1" thickBot="1" x14ac:dyDescent="0.4">
      <c r="B44" s="45" t="s">
        <v>15</v>
      </c>
      <c r="C44" s="96">
        <v>45399</v>
      </c>
      <c r="D44" s="96"/>
      <c r="E44" s="103"/>
      <c r="F44" s="104"/>
      <c r="G44" s="103"/>
      <c r="H44" s="104"/>
      <c r="I44" s="55">
        <f t="shared" si="2"/>
        <v>0</v>
      </c>
      <c r="J44" s="148"/>
      <c r="K44" s="45" t="s">
        <v>15</v>
      </c>
      <c r="L44" s="96">
        <v>45406</v>
      </c>
      <c r="M44" s="96"/>
      <c r="N44" s="103"/>
      <c r="O44" s="104"/>
      <c r="P44" s="103"/>
      <c r="Q44" s="104"/>
      <c r="R44" s="55">
        <f t="shared" si="3"/>
        <v>0</v>
      </c>
    </row>
    <row r="45" spans="2:18" ht="19.899999999999999" customHeight="1" thickTop="1" thickBot="1" x14ac:dyDescent="0.4">
      <c r="B45" s="45" t="s">
        <v>16</v>
      </c>
      <c r="C45" s="96">
        <v>45400</v>
      </c>
      <c r="D45" s="96"/>
      <c r="E45" s="103"/>
      <c r="F45" s="104"/>
      <c r="G45" s="103"/>
      <c r="H45" s="104"/>
      <c r="I45" s="55">
        <f t="shared" si="2"/>
        <v>0</v>
      </c>
      <c r="J45" s="148"/>
      <c r="K45" s="45" t="s">
        <v>16</v>
      </c>
      <c r="L45" s="96">
        <v>45407</v>
      </c>
      <c r="M45" s="96"/>
      <c r="N45" s="103"/>
      <c r="O45" s="104"/>
      <c r="P45" s="103"/>
      <c r="Q45" s="104"/>
      <c r="R45" s="55">
        <f t="shared" si="3"/>
        <v>0</v>
      </c>
    </row>
    <row r="46" spans="2:18" ht="19.899999999999999" customHeight="1" thickTop="1" thickBot="1" x14ac:dyDescent="0.4">
      <c r="B46" s="4" t="s">
        <v>27</v>
      </c>
      <c r="C46" s="107"/>
      <c r="D46" s="110"/>
      <c r="E46" s="103"/>
      <c r="F46" s="104"/>
      <c r="G46" s="103"/>
      <c r="H46" s="104"/>
      <c r="I46" s="55">
        <f t="shared" si="2"/>
        <v>0</v>
      </c>
      <c r="J46" s="148"/>
      <c r="K46" s="63" t="s">
        <v>27</v>
      </c>
      <c r="L46" s="107"/>
      <c r="M46" s="107"/>
      <c r="N46" s="103"/>
      <c r="O46" s="104"/>
      <c r="P46" s="103"/>
      <c r="Q46" s="104"/>
      <c r="R46" s="55">
        <f t="shared" si="3"/>
        <v>0</v>
      </c>
    </row>
    <row r="47" spans="2:18" ht="19.899999999999999" customHeight="1" thickTop="1" thickBot="1" x14ac:dyDescent="0.4">
      <c r="B47" s="111" t="s">
        <v>104</v>
      </c>
      <c r="C47" s="105">
        <v>45398</v>
      </c>
      <c r="D47" s="126"/>
      <c r="E47" s="103">
        <v>3</v>
      </c>
      <c r="F47" s="104"/>
      <c r="G47" s="103"/>
      <c r="H47" s="104"/>
      <c r="I47" s="55">
        <f>E47*2</f>
        <v>6</v>
      </c>
      <c r="J47" s="148"/>
      <c r="K47" s="111" t="s">
        <v>104</v>
      </c>
      <c r="L47" s="105">
        <v>45405</v>
      </c>
      <c r="M47" s="106"/>
      <c r="N47" s="103">
        <v>3</v>
      </c>
      <c r="O47" s="104"/>
      <c r="P47" s="103"/>
      <c r="Q47" s="104"/>
      <c r="R47" s="55">
        <f>N47*2</f>
        <v>6</v>
      </c>
    </row>
    <row r="48" spans="2:18" ht="19.899999999999999" customHeight="1" thickTop="1" thickBot="1" x14ac:dyDescent="0.4">
      <c r="B48" s="111"/>
      <c r="C48" s="105">
        <v>45400</v>
      </c>
      <c r="D48" s="105"/>
      <c r="E48" s="103">
        <v>3</v>
      </c>
      <c r="F48" s="104"/>
      <c r="G48" s="103"/>
      <c r="H48" s="104"/>
      <c r="I48" s="55">
        <f>E48*2</f>
        <v>6</v>
      </c>
      <c r="J48" s="148"/>
      <c r="K48" s="111"/>
      <c r="L48" s="105">
        <v>45407</v>
      </c>
      <c r="M48" s="106"/>
      <c r="N48" s="103">
        <v>3</v>
      </c>
      <c r="O48" s="104"/>
      <c r="P48" s="103"/>
      <c r="Q48" s="104"/>
      <c r="R48" s="55">
        <f>N48*2</f>
        <v>6</v>
      </c>
    </row>
    <row r="49" spans="2:18" ht="19.899999999999999" customHeight="1" thickTop="1" thickBot="1" x14ac:dyDescent="0.4">
      <c r="B49" s="111" t="s">
        <v>105</v>
      </c>
      <c r="C49" s="107"/>
      <c r="D49" s="107"/>
      <c r="E49" s="103"/>
      <c r="F49" s="103"/>
      <c r="G49" s="103"/>
      <c r="H49" s="104"/>
      <c r="I49" s="55">
        <f>E49*3</f>
        <v>0</v>
      </c>
      <c r="J49" s="148"/>
      <c r="K49" s="111" t="s">
        <v>105</v>
      </c>
      <c r="L49" s="107"/>
      <c r="M49" s="107"/>
      <c r="N49" s="103"/>
      <c r="O49" s="103"/>
      <c r="P49" s="103"/>
      <c r="Q49" s="104"/>
      <c r="R49" s="55">
        <f>N49*3</f>
        <v>0</v>
      </c>
    </row>
    <row r="50" spans="2:18" ht="19.899999999999999" customHeight="1" thickTop="1" thickBot="1" x14ac:dyDescent="0.4">
      <c r="B50" s="111"/>
      <c r="C50" s="107"/>
      <c r="D50" s="110"/>
      <c r="E50" s="103"/>
      <c r="F50" s="103"/>
      <c r="G50" s="103"/>
      <c r="H50" s="103"/>
      <c r="I50" s="55">
        <f>E50*3</f>
        <v>0</v>
      </c>
      <c r="J50" s="148"/>
      <c r="K50" s="111"/>
      <c r="L50" s="107"/>
      <c r="M50" s="107"/>
      <c r="N50" s="103"/>
      <c r="O50" s="103"/>
      <c r="P50" s="103"/>
      <c r="Q50" s="103"/>
      <c r="R50" s="55">
        <f>N50*3</f>
        <v>0</v>
      </c>
    </row>
    <row r="51" spans="2:18" ht="19.899999999999999" customHeight="1" thickTop="1" thickBot="1" x14ac:dyDescent="0.4">
      <c r="B51" s="111" t="s">
        <v>108</v>
      </c>
      <c r="C51" s="107"/>
      <c r="D51" s="108"/>
      <c r="E51" s="103"/>
      <c r="F51" s="104"/>
      <c r="G51" s="103"/>
      <c r="H51" s="104"/>
      <c r="I51" s="55">
        <f>E51*2</f>
        <v>0</v>
      </c>
      <c r="J51" s="148"/>
      <c r="K51" s="111" t="s">
        <v>108</v>
      </c>
      <c r="L51" s="107"/>
      <c r="M51" s="108"/>
      <c r="N51" s="103"/>
      <c r="O51" s="104"/>
      <c r="P51" s="103"/>
      <c r="Q51" s="104"/>
      <c r="R51" s="55">
        <f>N51*2</f>
        <v>0</v>
      </c>
    </row>
    <row r="52" spans="2:18" ht="19.899999999999999" customHeight="1" thickTop="1" thickBot="1" x14ac:dyDescent="0.4">
      <c r="B52" s="111"/>
      <c r="C52" s="107"/>
      <c r="D52" s="107"/>
      <c r="E52" s="103"/>
      <c r="F52" s="104"/>
      <c r="G52" s="103"/>
      <c r="H52" s="104"/>
      <c r="I52" s="55">
        <f>E52*2</f>
        <v>0</v>
      </c>
      <c r="J52" s="148"/>
      <c r="K52" s="111"/>
      <c r="L52" s="107"/>
      <c r="M52" s="107"/>
      <c r="N52" s="103"/>
      <c r="O52" s="104"/>
      <c r="P52" s="103"/>
      <c r="Q52" s="104"/>
      <c r="R52" s="55">
        <f>N52*2</f>
        <v>0</v>
      </c>
    </row>
    <row r="53" spans="2:18" ht="19.899999999999999" customHeight="1" thickTop="1" thickBot="1" x14ac:dyDescent="0.4">
      <c r="B53" s="111" t="s">
        <v>28</v>
      </c>
      <c r="C53" s="107" t="s">
        <v>41</v>
      </c>
      <c r="D53" s="110"/>
      <c r="E53" s="103"/>
      <c r="F53" s="104"/>
      <c r="G53" s="103"/>
      <c r="H53" s="104"/>
      <c r="I53" s="55">
        <f>E53*2</f>
        <v>0</v>
      </c>
      <c r="J53" s="148"/>
      <c r="K53" s="111" t="s">
        <v>28</v>
      </c>
      <c r="L53" s="107" t="s">
        <v>41</v>
      </c>
      <c r="M53" s="110"/>
      <c r="N53" s="103"/>
      <c r="O53" s="104"/>
      <c r="P53" s="103"/>
      <c r="Q53" s="104"/>
      <c r="R53" s="55">
        <f>N53*2</f>
        <v>0</v>
      </c>
    </row>
    <row r="54" spans="2:18" ht="19.899999999999999" customHeight="1" thickTop="1" thickBot="1" x14ac:dyDescent="0.35">
      <c r="B54" s="111"/>
      <c r="C54" s="107" t="s">
        <v>42</v>
      </c>
      <c r="D54" s="107"/>
      <c r="E54" s="103">
        <v>2</v>
      </c>
      <c r="F54" s="103"/>
      <c r="G54" s="103"/>
      <c r="H54" s="103"/>
      <c r="I54" s="68">
        <v>6</v>
      </c>
      <c r="J54" s="148"/>
      <c r="K54" s="111"/>
      <c r="L54" s="107" t="s">
        <v>42</v>
      </c>
      <c r="M54" s="107"/>
      <c r="N54" s="103">
        <v>2</v>
      </c>
      <c r="O54" s="103"/>
      <c r="P54" s="103"/>
      <c r="Q54" s="103"/>
      <c r="R54" s="68">
        <v>6</v>
      </c>
    </row>
    <row r="55" spans="2:18" ht="25.15" customHeight="1" thickTop="1" thickBot="1" x14ac:dyDescent="0.35">
      <c r="B55" s="109" t="s">
        <v>29</v>
      </c>
      <c r="C55" s="109"/>
      <c r="D55" s="109"/>
      <c r="E55" s="112"/>
      <c r="F55" s="112"/>
      <c r="G55" s="112"/>
      <c r="H55" s="112"/>
      <c r="I55" s="56">
        <f>SUM(I40:I54)</f>
        <v>20</v>
      </c>
      <c r="J55" s="148"/>
      <c r="K55" s="109" t="s">
        <v>29</v>
      </c>
      <c r="L55" s="109"/>
      <c r="M55" s="109"/>
      <c r="N55" s="112"/>
      <c r="O55" s="112"/>
      <c r="P55" s="112"/>
      <c r="Q55" s="112"/>
      <c r="R55" s="56">
        <f>SUM(R40:R54)</f>
        <v>20</v>
      </c>
    </row>
    <row r="56" spans="2:18" ht="27.75" thickTop="1" thickBot="1" x14ac:dyDescent="0.45">
      <c r="B56" s="101" t="s">
        <v>32</v>
      </c>
      <c r="C56" s="102"/>
      <c r="D56" s="102"/>
      <c r="E56" s="102"/>
      <c r="F56" s="102"/>
      <c r="G56" s="102"/>
      <c r="H56" s="102"/>
      <c r="I56" s="102"/>
      <c r="J56" s="148"/>
      <c r="K56" s="5"/>
      <c r="L56" s="5"/>
      <c r="M56" s="5"/>
      <c r="N56" s="6"/>
      <c r="O56" s="5"/>
      <c r="P56" s="5"/>
      <c r="Q56" s="5"/>
      <c r="R56" s="5"/>
    </row>
    <row r="57" spans="2:18" ht="62.25" thickTop="1" thickBot="1" x14ac:dyDescent="0.35">
      <c r="B57" s="43" t="s">
        <v>21</v>
      </c>
      <c r="C57" s="120" t="s">
        <v>22</v>
      </c>
      <c r="D57" s="120"/>
      <c r="E57" s="119" t="s">
        <v>23</v>
      </c>
      <c r="F57" s="119"/>
      <c r="G57" s="119" t="s">
        <v>24</v>
      </c>
      <c r="H57" s="119"/>
      <c r="I57" s="28" t="s">
        <v>25</v>
      </c>
      <c r="J57" s="148"/>
      <c r="K57" s="6"/>
      <c r="L57" s="6"/>
      <c r="M57" s="160" t="s">
        <v>47</v>
      </c>
      <c r="N57" s="161"/>
      <c r="O57" s="31" t="s">
        <v>46</v>
      </c>
      <c r="P57" s="31" t="s">
        <v>45</v>
      </c>
      <c r="Q57" s="31" t="s">
        <v>44</v>
      </c>
      <c r="R57" s="32" t="s">
        <v>43</v>
      </c>
    </row>
    <row r="58" spans="2:18" ht="19.899999999999999" customHeight="1" thickTop="1" thickBot="1" x14ac:dyDescent="0.4">
      <c r="B58" s="44" t="s">
        <v>26</v>
      </c>
      <c r="C58" s="96">
        <v>45409</v>
      </c>
      <c r="D58" s="96"/>
      <c r="E58" s="94"/>
      <c r="F58" s="95"/>
      <c r="G58" s="94"/>
      <c r="H58" s="95"/>
      <c r="I58" s="29"/>
      <c r="J58" s="148"/>
      <c r="K58" s="6"/>
      <c r="L58" s="6"/>
      <c r="M58" s="162">
        <f>IF(O58&lt;0,0,O58)</f>
        <v>15</v>
      </c>
      <c r="N58" s="163"/>
      <c r="O58" s="33">
        <f>Q58-P58</f>
        <v>15</v>
      </c>
      <c r="P58" s="34">
        <f>Q5</f>
        <v>6</v>
      </c>
      <c r="Q58" s="33">
        <f>I36</f>
        <v>21</v>
      </c>
      <c r="R58" s="35">
        <v>1</v>
      </c>
    </row>
    <row r="59" spans="2:18" ht="19.899999999999999" customHeight="1" thickTop="1" thickBot="1" x14ac:dyDescent="0.4">
      <c r="B59" s="44" t="s">
        <v>12</v>
      </c>
      <c r="C59" s="96">
        <v>45410</v>
      </c>
      <c r="D59" s="96"/>
      <c r="E59" s="94"/>
      <c r="F59" s="95"/>
      <c r="G59" s="94"/>
      <c r="H59" s="95"/>
      <c r="I59" s="29"/>
      <c r="J59" s="148"/>
      <c r="K59" s="6"/>
      <c r="L59" s="6"/>
      <c r="M59" s="162">
        <f>IF(O59&lt;0,0,O59)</f>
        <v>13</v>
      </c>
      <c r="N59" s="163"/>
      <c r="O59" s="33">
        <f t="shared" ref="O59:O61" si="4">Q59-P59</f>
        <v>13</v>
      </c>
      <c r="P59" s="34">
        <f>Q5</f>
        <v>6</v>
      </c>
      <c r="Q59" s="33">
        <f>R36</f>
        <v>19</v>
      </c>
      <c r="R59" s="35">
        <v>2</v>
      </c>
    </row>
    <row r="60" spans="2:18" ht="19.899999999999999" customHeight="1" thickTop="1" thickBot="1" x14ac:dyDescent="0.4">
      <c r="B60" s="44" t="s">
        <v>13</v>
      </c>
      <c r="C60" s="96">
        <v>45411</v>
      </c>
      <c r="D60" s="96"/>
      <c r="E60" s="94"/>
      <c r="F60" s="95"/>
      <c r="G60" s="94"/>
      <c r="H60" s="95"/>
      <c r="I60" s="29"/>
      <c r="J60" s="148"/>
      <c r="K60" s="6"/>
      <c r="L60" s="6"/>
      <c r="M60" s="162">
        <f>IF(O60&lt;0,0,O60)</f>
        <v>14</v>
      </c>
      <c r="N60" s="163"/>
      <c r="O60" s="33">
        <f t="shared" si="4"/>
        <v>14</v>
      </c>
      <c r="P60" s="34">
        <f>Q5</f>
        <v>6</v>
      </c>
      <c r="Q60" s="33">
        <f>I55</f>
        <v>20</v>
      </c>
      <c r="R60" s="35">
        <v>3</v>
      </c>
    </row>
    <row r="61" spans="2:18" ht="19.899999999999999" customHeight="1" thickTop="1" thickBot="1" x14ac:dyDescent="0.4">
      <c r="B61" s="44" t="s">
        <v>14</v>
      </c>
      <c r="C61" s="96">
        <v>45412</v>
      </c>
      <c r="D61" s="96"/>
      <c r="E61" s="94"/>
      <c r="F61" s="95"/>
      <c r="G61" s="94">
        <v>2</v>
      </c>
      <c r="H61" s="95"/>
      <c r="I61" s="29">
        <v>2</v>
      </c>
      <c r="J61" s="148"/>
      <c r="K61" s="6"/>
      <c r="L61" s="6"/>
      <c r="M61" s="162">
        <f>IF(O61&lt;0,0,O61)</f>
        <v>14</v>
      </c>
      <c r="N61" s="163"/>
      <c r="O61" s="33">
        <f t="shared" si="4"/>
        <v>14</v>
      </c>
      <c r="P61" s="34">
        <f>Q5</f>
        <v>6</v>
      </c>
      <c r="Q61" s="33">
        <f>R55</f>
        <v>20</v>
      </c>
      <c r="R61" s="35">
        <v>4</v>
      </c>
    </row>
    <row r="62" spans="2:18" ht="19.899999999999999" customHeight="1" thickTop="1" thickBot="1" x14ac:dyDescent="0.4">
      <c r="B62" s="44" t="s">
        <v>15</v>
      </c>
      <c r="C62" s="96">
        <v>45413</v>
      </c>
      <c r="D62" s="96"/>
      <c r="E62" s="97"/>
      <c r="F62" s="98"/>
      <c r="G62" s="97"/>
      <c r="H62" s="98"/>
      <c r="I62" s="59"/>
      <c r="J62" s="148"/>
      <c r="K62" s="6"/>
      <c r="L62" s="6"/>
      <c r="M62" s="162">
        <v>14</v>
      </c>
      <c r="N62" s="163"/>
      <c r="O62" s="33">
        <v>14</v>
      </c>
      <c r="P62" s="34">
        <v>6</v>
      </c>
      <c r="Q62" s="33">
        <v>20</v>
      </c>
      <c r="R62" s="35">
        <v>5</v>
      </c>
    </row>
    <row r="63" spans="2:18" ht="19.899999999999999" customHeight="1" thickTop="1" thickBot="1" x14ac:dyDescent="0.4">
      <c r="B63" s="44" t="s">
        <v>16</v>
      </c>
      <c r="C63" s="96">
        <v>45414</v>
      </c>
      <c r="D63" s="96"/>
      <c r="E63" s="97"/>
      <c r="F63" s="98"/>
      <c r="G63" s="97"/>
      <c r="H63" s="98"/>
      <c r="I63" s="59"/>
      <c r="J63" s="148"/>
      <c r="K63" s="6"/>
      <c r="L63" s="6"/>
      <c r="M63" s="164">
        <f>SUM(M58:N62)</f>
        <v>70</v>
      </c>
      <c r="N63" s="165"/>
      <c r="O63" s="88" t="s">
        <v>103</v>
      </c>
      <c r="P63" s="89"/>
      <c r="Q63" s="89"/>
      <c r="R63" s="90"/>
    </row>
    <row r="64" spans="2:18" ht="19.899999999999999" customHeight="1" thickTop="1" thickBot="1" x14ac:dyDescent="0.35">
      <c r="B64" s="114" t="s">
        <v>27</v>
      </c>
      <c r="C64" s="80"/>
      <c r="D64" s="80"/>
      <c r="E64" s="94"/>
      <c r="F64" s="94"/>
      <c r="G64" s="80"/>
      <c r="H64" s="80"/>
      <c r="I64" s="113"/>
      <c r="J64" s="148"/>
      <c r="K64" s="6"/>
      <c r="L64" s="6"/>
      <c r="M64" s="166"/>
      <c r="N64" s="167"/>
      <c r="O64" s="91"/>
      <c r="P64" s="92"/>
      <c r="Q64" s="92"/>
      <c r="R64" s="93"/>
    </row>
    <row r="65" spans="2:18" ht="19.899999999999999" customHeight="1" thickTop="1" thickBot="1" x14ac:dyDescent="0.35">
      <c r="B65" s="114"/>
      <c r="C65" s="80"/>
      <c r="D65" s="80"/>
      <c r="E65" s="94"/>
      <c r="F65" s="94"/>
      <c r="G65" s="80"/>
      <c r="H65" s="80"/>
      <c r="I65" s="113"/>
      <c r="J65" s="148"/>
      <c r="K65" s="6"/>
      <c r="L65" s="6"/>
      <c r="M65" s="168">
        <f>M63*Professor</f>
        <v>455000</v>
      </c>
      <c r="N65" s="168"/>
      <c r="O65" s="171">
        <f>IF(D5=Data!A1,3000,IF(D5=Data!A2,3500,IF(D5=Data!A3,4500,IF(D5=Data!A4,5500,IF(D5=Data!A5,6500,IF(D5=Data!A6,7500))))))</f>
        <v>6500</v>
      </c>
      <c r="P65" s="171"/>
      <c r="Q65" s="82" t="s">
        <v>48</v>
      </c>
      <c r="R65" s="83"/>
    </row>
    <row r="66" spans="2:18" ht="19.899999999999999" customHeight="1" thickTop="1" thickBot="1" x14ac:dyDescent="0.35">
      <c r="B66" s="114" t="s">
        <v>104</v>
      </c>
      <c r="C66" s="80">
        <v>45412</v>
      </c>
      <c r="D66" s="115"/>
      <c r="E66" s="94">
        <v>3</v>
      </c>
      <c r="F66" s="94"/>
      <c r="G66" s="94"/>
      <c r="H66" s="94"/>
      <c r="I66" s="29">
        <v>6</v>
      </c>
      <c r="J66" s="148"/>
      <c r="K66" s="6"/>
      <c r="L66" s="6"/>
      <c r="M66" s="169"/>
      <c r="N66" s="169"/>
      <c r="O66" s="172"/>
      <c r="P66" s="172"/>
      <c r="Q66" s="84"/>
      <c r="R66" s="85"/>
    </row>
    <row r="67" spans="2:18" ht="19.899999999999999" customHeight="1" thickTop="1" thickBot="1" x14ac:dyDescent="0.35">
      <c r="B67" s="114"/>
      <c r="C67" s="80">
        <v>45414</v>
      </c>
      <c r="D67" s="115"/>
      <c r="E67" s="94">
        <v>3</v>
      </c>
      <c r="F67" s="94"/>
      <c r="G67" s="94"/>
      <c r="H67" s="94"/>
      <c r="I67" s="29">
        <v>6</v>
      </c>
      <c r="J67" s="148"/>
      <c r="K67" s="6"/>
      <c r="L67" s="6"/>
      <c r="M67" s="169"/>
      <c r="N67" s="169"/>
      <c r="O67" s="172"/>
      <c r="P67" s="172"/>
      <c r="Q67" s="84"/>
      <c r="R67" s="85"/>
    </row>
    <row r="68" spans="2:18" ht="19.899999999999999" customHeight="1" thickTop="1" thickBot="1" x14ac:dyDescent="0.35">
      <c r="B68" s="114" t="s">
        <v>105</v>
      </c>
      <c r="C68" s="80"/>
      <c r="D68" s="115"/>
      <c r="E68" s="94"/>
      <c r="F68" s="94"/>
      <c r="G68" s="94"/>
      <c r="H68" s="94"/>
      <c r="I68" s="29"/>
      <c r="J68" s="148"/>
      <c r="K68" s="6"/>
      <c r="L68" s="6"/>
      <c r="M68" s="169"/>
      <c r="N68" s="169"/>
      <c r="O68" s="172"/>
      <c r="P68" s="172"/>
      <c r="Q68" s="84"/>
      <c r="R68" s="85"/>
    </row>
    <row r="69" spans="2:18" ht="19.899999999999999" customHeight="1" thickTop="1" thickBot="1" x14ac:dyDescent="0.35">
      <c r="B69" s="114"/>
      <c r="C69" s="80"/>
      <c r="D69" s="80"/>
      <c r="E69" s="94"/>
      <c r="F69" s="94"/>
      <c r="G69" s="94"/>
      <c r="H69" s="94"/>
      <c r="I69" s="29"/>
      <c r="J69" s="148"/>
      <c r="K69" s="6"/>
      <c r="L69" s="6"/>
      <c r="M69" s="170"/>
      <c r="N69" s="170"/>
      <c r="O69" s="173"/>
      <c r="P69" s="173"/>
      <c r="Q69" s="86"/>
      <c r="R69" s="87"/>
    </row>
    <row r="70" spans="2:18" ht="19.899999999999999" customHeight="1" thickTop="1" thickBot="1" x14ac:dyDescent="0.4">
      <c r="B70" s="111" t="s">
        <v>108</v>
      </c>
      <c r="C70" s="107"/>
      <c r="D70" s="108"/>
      <c r="E70" s="103"/>
      <c r="F70" s="104"/>
      <c r="G70" s="103"/>
      <c r="H70" s="104"/>
      <c r="I70" s="55"/>
      <c r="J70" s="148"/>
      <c r="K70" s="6"/>
      <c r="L70" s="6"/>
      <c r="M70" s="60"/>
      <c r="N70" s="60"/>
      <c r="O70" s="61"/>
      <c r="P70" s="61"/>
      <c r="Q70" s="61"/>
      <c r="R70" s="61"/>
    </row>
    <row r="71" spans="2:18" ht="19.899999999999999" customHeight="1" thickTop="1" thickBot="1" x14ac:dyDescent="0.4">
      <c r="B71" s="111"/>
      <c r="C71" s="107"/>
      <c r="D71" s="107"/>
      <c r="E71" s="103"/>
      <c r="F71" s="104"/>
      <c r="G71" s="103"/>
      <c r="H71" s="104"/>
      <c r="I71" s="55"/>
      <c r="J71" s="148"/>
      <c r="K71" s="6"/>
      <c r="L71" s="6"/>
      <c r="M71" s="60"/>
      <c r="N71" s="60"/>
      <c r="O71" s="61"/>
      <c r="P71" s="61"/>
      <c r="Q71" s="61"/>
      <c r="R71" s="61"/>
    </row>
    <row r="72" spans="2:18" ht="19.899999999999999" customHeight="1" thickTop="1" thickBot="1" x14ac:dyDescent="0.4">
      <c r="B72" s="114" t="s">
        <v>28</v>
      </c>
      <c r="C72" s="80" t="s">
        <v>41</v>
      </c>
      <c r="D72" s="81"/>
      <c r="E72" s="94"/>
      <c r="F72" s="95"/>
      <c r="G72" s="94"/>
      <c r="H72" s="95"/>
      <c r="I72" s="29"/>
      <c r="J72" s="148"/>
      <c r="K72" s="6"/>
      <c r="L72" s="6"/>
      <c r="M72" s="36"/>
      <c r="N72" s="36"/>
      <c r="O72" s="36"/>
      <c r="P72" s="36"/>
      <c r="Q72" s="36"/>
      <c r="R72" s="36"/>
    </row>
    <row r="73" spans="2:18" ht="19.899999999999999" customHeight="1" thickTop="1" thickBot="1" x14ac:dyDescent="0.35">
      <c r="B73" s="114"/>
      <c r="C73" s="80" t="s">
        <v>42</v>
      </c>
      <c r="D73" s="80"/>
      <c r="E73" s="94">
        <v>2</v>
      </c>
      <c r="F73" s="94"/>
      <c r="G73" s="94"/>
      <c r="H73" s="94"/>
      <c r="I73" s="68">
        <v>6</v>
      </c>
      <c r="J73" s="148"/>
      <c r="K73" s="6"/>
      <c r="L73" s="6"/>
      <c r="M73" s="151" t="s">
        <v>106</v>
      </c>
      <c r="N73" s="152"/>
      <c r="O73" s="152"/>
      <c r="P73" s="152"/>
      <c r="Q73" s="152"/>
      <c r="R73" s="153"/>
    </row>
    <row r="74" spans="2:18" ht="38.450000000000003" customHeight="1" thickTop="1" thickBot="1" x14ac:dyDescent="0.35">
      <c r="B74" s="116" t="s">
        <v>29</v>
      </c>
      <c r="C74" s="116"/>
      <c r="D74" s="116"/>
      <c r="E74" s="94"/>
      <c r="F74" s="94"/>
      <c r="G74" s="94"/>
      <c r="H74" s="94"/>
      <c r="I74" s="41">
        <v>20</v>
      </c>
      <c r="J74" s="148"/>
      <c r="K74" s="6"/>
      <c r="L74" s="6"/>
      <c r="M74" s="154"/>
      <c r="N74" s="155"/>
      <c r="O74" s="155"/>
      <c r="P74" s="155"/>
      <c r="Q74" s="155"/>
      <c r="R74" s="156"/>
    </row>
    <row r="75" spans="2:18" ht="38.450000000000003" customHeight="1" thickTop="1" x14ac:dyDescent="0.3">
      <c r="B75" s="57"/>
      <c r="C75" s="57"/>
      <c r="D75" s="57"/>
      <c r="E75" s="57"/>
      <c r="F75" s="57"/>
      <c r="G75" s="57"/>
      <c r="H75" s="57"/>
      <c r="I75" s="57"/>
      <c r="J75" s="148"/>
      <c r="K75" s="6"/>
      <c r="L75" s="6"/>
      <c r="M75" s="58"/>
      <c r="N75" s="58"/>
      <c r="O75" s="58"/>
      <c r="P75" s="58"/>
      <c r="Q75" s="58"/>
      <c r="R75" s="58"/>
    </row>
    <row r="76" spans="2:18" ht="25.15" customHeight="1" x14ac:dyDescent="0.3">
      <c r="B76" s="76"/>
      <c r="C76" s="76"/>
      <c r="D76" s="76"/>
      <c r="E76" s="76"/>
      <c r="F76" s="76"/>
      <c r="G76" s="76"/>
      <c r="H76" s="76"/>
      <c r="I76" s="76"/>
      <c r="J76" s="148"/>
      <c r="K76" s="77"/>
      <c r="L76" s="77"/>
      <c r="M76" s="77"/>
      <c r="N76" s="77"/>
      <c r="O76" s="77"/>
      <c r="P76" s="77"/>
      <c r="Q76" s="77"/>
      <c r="R76" s="77"/>
    </row>
    <row r="77" spans="2:18" ht="15" customHeight="1" x14ac:dyDescent="0.3">
      <c r="B77" s="76"/>
      <c r="C77" s="76"/>
      <c r="D77" s="76"/>
      <c r="E77" s="76"/>
      <c r="F77" s="76"/>
      <c r="G77" s="76"/>
      <c r="H77" s="76"/>
      <c r="I77" s="76"/>
      <c r="J77" s="77"/>
      <c r="K77" s="77"/>
      <c r="L77" s="77"/>
      <c r="M77" s="77"/>
      <c r="N77" s="77"/>
      <c r="O77" s="77"/>
      <c r="P77" s="77"/>
      <c r="Q77" s="77"/>
      <c r="R77" s="77"/>
    </row>
    <row r="78" spans="2:18" ht="15" customHeight="1" x14ac:dyDescent="0.3">
      <c r="B78" s="76"/>
      <c r="C78" s="76"/>
      <c r="D78" s="76"/>
      <c r="E78" s="76"/>
      <c r="F78" s="76"/>
      <c r="G78" s="76"/>
      <c r="H78" s="76"/>
      <c r="I78" s="76"/>
      <c r="J78" s="77"/>
      <c r="K78" s="77"/>
      <c r="L78" s="77"/>
      <c r="M78" s="77"/>
      <c r="N78" s="77"/>
      <c r="O78" s="77"/>
      <c r="P78" s="77"/>
      <c r="Q78" s="77"/>
      <c r="R78" s="77"/>
    </row>
    <row r="79" spans="2:18" ht="31.15" customHeight="1" x14ac:dyDescent="0.4">
      <c r="B79" s="78" t="s">
        <v>112</v>
      </c>
      <c r="C79" s="78"/>
      <c r="D79" s="78"/>
      <c r="E79" s="176"/>
      <c r="F79" s="78" t="s">
        <v>69</v>
      </c>
      <c r="G79" s="78"/>
      <c r="H79" s="78"/>
      <c r="I79" s="78"/>
      <c r="J79" s="78"/>
      <c r="K79" s="175"/>
      <c r="L79" s="175"/>
      <c r="M79" s="78" t="s">
        <v>78</v>
      </c>
      <c r="N79" s="78"/>
      <c r="O79" s="78"/>
      <c r="P79" s="78"/>
      <c r="Q79" s="78"/>
      <c r="R79" s="78"/>
    </row>
    <row r="80" spans="2:18" ht="31.5" x14ac:dyDescent="0.5">
      <c r="B80" s="176" t="s">
        <v>33</v>
      </c>
      <c r="C80" s="177"/>
      <c r="D80" s="177"/>
      <c r="E80" s="176"/>
      <c r="F80" s="79" t="s">
        <v>34</v>
      </c>
      <c r="G80" s="79"/>
      <c r="H80" s="79"/>
      <c r="I80" s="79"/>
      <c r="J80" s="79"/>
      <c r="K80" s="175"/>
      <c r="L80" s="175"/>
      <c r="M80" s="73" t="s">
        <v>35</v>
      </c>
      <c r="N80" s="73"/>
      <c r="O80" s="73"/>
      <c r="P80" s="73"/>
      <c r="Q80" s="73"/>
      <c r="R80" s="73"/>
    </row>
    <row r="81" spans="1:18" ht="31.15" customHeight="1" x14ac:dyDescent="0.3">
      <c r="A81" s="174"/>
      <c r="B81" s="174"/>
      <c r="C81" s="174"/>
      <c r="D81" s="174"/>
      <c r="E81" s="174"/>
      <c r="F81" s="174"/>
      <c r="G81" s="174"/>
      <c r="H81" s="174"/>
      <c r="I81" s="174"/>
      <c r="J81" s="174"/>
      <c r="K81" s="174"/>
      <c r="L81" s="174"/>
      <c r="M81" s="174"/>
      <c r="N81" s="174"/>
      <c r="O81" s="174"/>
      <c r="P81" s="174"/>
      <c r="Q81" s="174"/>
      <c r="R81" s="174"/>
    </row>
    <row r="82" spans="1:18" ht="31.15" customHeight="1" x14ac:dyDescent="0.3">
      <c r="A82" s="174"/>
      <c r="B82" s="174"/>
      <c r="C82" s="174"/>
      <c r="D82" s="174"/>
      <c r="E82" s="174"/>
      <c r="F82" s="174"/>
      <c r="G82" s="174"/>
      <c r="H82" s="174"/>
      <c r="I82" s="174"/>
      <c r="J82" s="174"/>
      <c r="K82" s="174"/>
      <c r="L82" s="174"/>
      <c r="M82" s="174"/>
      <c r="N82" s="174"/>
      <c r="O82" s="174"/>
      <c r="P82" s="174"/>
      <c r="Q82" s="174"/>
      <c r="R82" s="174"/>
    </row>
    <row r="83" spans="1:18" ht="31.15" customHeight="1" x14ac:dyDescent="0.3">
      <c r="A83" s="174"/>
      <c r="B83" s="174"/>
      <c r="C83" s="174"/>
      <c r="D83" s="174"/>
      <c r="E83" s="174"/>
      <c r="F83" s="174"/>
      <c r="G83" s="174"/>
      <c r="H83" s="174"/>
      <c r="I83" s="174"/>
      <c r="J83" s="174"/>
      <c r="K83" s="174"/>
      <c r="L83" s="174"/>
      <c r="M83" s="174"/>
      <c r="N83" s="174"/>
      <c r="O83" s="174"/>
      <c r="P83" s="174"/>
      <c r="Q83" s="174"/>
      <c r="R83" s="174"/>
    </row>
    <row r="84" spans="1:18" ht="30.6" customHeight="1" x14ac:dyDescent="0.3">
      <c r="A84" s="174"/>
      <c r="B84" s="174"/>
      <c r="C84" s="174"/>
      <c r="D84" s="174"/>
      <c r="E84" s="174"/>
      <c r="F84" s="174"/>
      <c r="G84" s="174"/>
      <c r="H84" s="174"/>
      <c r="I84" s="174"/>
      <c r="J84" s="174"/>
      <c r="K84" s="174"/>
      <c r="L84" s="174"/>
      <c r="M84" s="174"/>
      <c r="N84" s="174"/>
      <c r="O84" s="174"/>
      <c r="P84" s="174"/>
      <c r="Q84" s="174"/>
      <c r="R84" s="174"/>
    </row>
    <row r="85" spans="1:18" ht="31.15" customHeight="1" x14ac:dyDescent="0.4">
      <c r="B85" s="78" t="s">
        <v>79</v>
      </c>
      <c r="C85" s="78"/>
      <c r="D85" s="78"/>
      <c r="E85" s="176"/>
      <c r="F85" s="78" t="s">
        <v>36</v>
      </c>
      <c r="G85" s="78"/>
      <c r="H85" s="78"/>
      <c r="I85" s="78"/>
      <c r="J85" s="78"/>
      <c r="K85" s="175"/>
      <c r="L85" s="175"/>
      <c r="M85" s="78" t="s">
        <v>37</v>
      </c>
      <c r="N85" s="78"/>
      <c r="O85" s="78"/>
      <c r="P85" s="78"/>
      <c r="Q85" s="78"/>
      <c r="R85" s="78"/>
    </row>
    <row r="86" spans="1:18" ht="31.5" x14ac:dyDescent="0.5">
      <c r="B86" s="176" t="s">
        <v>38</v>
      </c>
      <c r="C86" s="177"/>
      <c r="D86" s="177"/>
      <c r="E86" s="176"/>
      <c r="F86" s="79" t="s">
        <v>39</v>
      </c>
      <c r="G86" s="79"/>
      <c r="H86" s="79"/>
      <c r="I86" s="79"/>
      <c r="J86" s="79"/>
      <c r="K86" s="175"/>
      <c r="L86" s="175"/>
      <c r="M86" s="73" t="s">
        <v>40</v>
      </c>
      <c r="N86" s="73"/>
      <c r="O86" s="73"/>
      <c r="P86" s="73"/>
      <c r="Q86" s="73"/>
      <c r="R86" s="73"/>
    </row>
  </sheetData>
  <mergeCells count="363">
    <mergeCell ref="P24:Q24"/>
    <mergeCell ref="P23:Q23"/>
    <mergeCell ref="P22:Q22"/>
    <mergeCell ref="L41:M41"/>
    <mergeCell ref="N41:O41"/>
    <mergeCell ref="E10:H10"/>
    <mergeCell ref="C13:F13"/>
    <mergeCell ref="P20:Q20"/>
    <mergeCell ref="E21:F21"/>
    <mergeCell ref="G21:H21"/>
    <mergeCell ref="L21:M21"/>
    <mergeCell ref="N20:O20"/>
    <mergeCell ref="N21:O21"/>
    <mergeCell ref="P21:Q21"/>
    <mergeCell ref="B15:D16"/>
    <mergeCell ref="E15:F15"/>
    <mergeCell ref="G15:R15"/>
    <mergeCell ref="E16:F16"/>
    <mergeCell ref="G16:R16"/>
    <mergeCell ref="B14:R14"/>
    <mergeCell ref="C11:F11"/>
    <mergeCell ref="N40:O40"/>
    <mergeCell ref="P34:Q34"/>
    <mergeCell ref="L39:M39"/>
    <mergeCell ref="E9:J9"/>
    <mergeCell ref="I10:J10"/>
    <mergeCell ref="K10:N10"/>
    <mergeCell ref="I12:N12"/>
    <mergeCell ref="K9:N9"/>
    <mergeCell ref="E12:H12"/>
    <mergeCell ref="N32:O32"/>
    <mergeCell ref="L33:M33"/>
    <mergeCell ref="N33:O33"/>
    <mergeCell ref="K32:K33"/>
    <mergeCell ref="L24:M24"/>
    <mergeCell ref="N24:O24"/>
    <mergeCell ref="L23:M23"/>
    <mergeCell ref="N23:O23"/>
    <mergeCell ref="L22:M22"/>
    <mergeCell ref="N22:O22"/>
    <mergeCell ref="E22:F22"/>
    <mergeCell ref="G22:H22"/>
    <mergeCell ref="E24:F24"/>
    <mergeCell ref="G24:H24"/>
    <mergeCell ref="E23:F23"/>
    <mergeCell ref="G23:H23"/>
    <mergeCell ref="G11:K11"/>
    <mergeCell ref="G13:K13"/>
    <mergeCell ref="G71:H71"/>
    <mergeCell ref="B66:B67"/>
    <mergeCell ref="B68:B69"/>
    <mergeCell ref="C66:D66"/>
    <mergeCell ref="C68:D68"/>
    <mergeCell ref="E66:F66"/>
    <mergeCell ref="E68:F68"/>
    <mergeCell ref="G68:H68"/>
    <mergeCell ref="G66:H66"/>
    <mergeCell ref="E69:F69"/>
    <mergeCell ref="G69:H69"/>
    <mergeCell ref="C70:D70"/>
    <mergeCell ref="C71:D71"/>
    <mergeCell ref="E67:F67"/>
    <mergeCell ref="G67:H67"/>
    <mergeCell ref="L46:M46"/>
    <mergeCell ref="N46:O46"/>
    <mergeCell ref="N39:O39"/>
    <mergeCell ref="P39:Q39"/>
    <mergeCell ref="K36:M36"/>
    <mergeCell ref="P40:Q40"/>
    <mergeCell ref="N36:O36"/>
    <mergeCell ref="L34:M34"/>
    <mergeCell ref="K38:R38"/>
    <mergeCell ref="P35:Q35"/>
    <mergeCell ref="P43:Q43"/>
    <mergeCell ref="L43:M43"/>
    <mergeCell ref="N43:O43"/>
    <mergeCell ref="L42:M42"/>
    <mergeCell ref="N42:O42"/>
    <mergeCell ref="N44:O44"/>
    <mergeCell ref="P44:Q44"/>
    <mergeCell ref="N48:O48"/>
    <mergeCell ref="P25:Q25"/>
    <mergeCell ref="E27:F27"/>
    <mergeCell ref="G27:H27"/>
    <mergeCell ref="L27:M27"/>
    <mergeCell ref="B28:B29"/>
    <mergeCell ref="B30:B31"/>
    <mergeCell ref="P31:Q31"/>
    <mergeCell ref="N28:O28"/>
    <mergeCell ref="P28:Q28"/>
    <mergeCell ref="L28:M28"/>
    <mergeCell ref="N29:O29"/>
    <mergeCell ref="P29:Q29"/>
    <mergeCell ref="E26:F26"/>
    <mergeCell ref="G26:H26"/>
    <mergeCell ref="E25:F25"/>
    <mergeCell ref="G25:H25"/>
    <mergeCell ref="L35:M35"/>
    <mergeCell ref="K34:K35"/>
    <mergeCell ref="G39:H39"/>
    <mergeCell ref="N27:O27"/>
    <mergeCell ref="L48:M48"/>
    <mergeCell ref="M79:R79"/>
    <mergeCell ref="M80:R80"/>
    <mergeCell ref="M85:R85"/>
    <mergeCell ref="F79:J79"/>
    <mergeCell ref="M57:N57"/>
    <mergeCell ref="M58:N58"/>
    <mergeCell ref="M59:N59"/>
    <mergeCell ref="M60:N60"/>
    <mergeCell ref="M61:N61"/>
    <mergeCell ref="M62:N62"/>
    <mergeCell ref="M63:N64"/>
    <mergeCell ref="M65:N69"/>
    <mergeCell ref="O65:P69"/>
    <mergeCell ref="N76:R78"/>
    <mergeCell ref="K76:M76"/>
    <mergeCell ref="A81:R84"/>
    <mergeCell ref="K79:L80"/>
    <mergeCell ref="K85:L86"/>
    <mergeCell ref="E85:E86"/>
    <mergeCell ref="E79:E80"/>
    <mergeCell ref="B86:D86"/>
    <mergeCell ref="F86:J86"/>
    <mergeCell ref="B80:D80"/>
    <mergeCell ref="B70:B71"/>
    <mergeCell ref="B17:D17"/>
    <mergeCell ref="J18:J76"/>
    <mergeCell ref="D4:H4"/>
    <mergeCell ref="M73:R74"/>
    <mergeCell ref="N30:O30"/>
    <mergeCell ref="P30:Q30"/>
    <mergeCell ref="K28:K29"/>
    <mergeCell ref="K30:K31"/>
    <mergeCell ref="L29:M29"/>
    <mergeCell ref="L30:M30"/>
    <mergeCell ref="L31:M31"/>
    <mergeCell ref="K18:R18"/>
    <mergeCell ref="B18:I18"/>
    <mergeCell ref="B19:I19"/>
    <mergeCell ref="K19:R19"/>
    <mergeCell ref="C20:D20"/>
    <mergeCell ref="E20:F20"/>
    <mergeCell ref="G20:H20"/>
    <mergeCell ref="L20:M20"/>
    <mergeCell ref="L26:M26"/>
    <mergeCell ref="N26:O26"/>
    <mergeCell ref="P26:Q26"/>
    <mergeCell ref="L25:M25"/>
    <mergeCell ref="N25:O25"/>
    <mergeCell ref="B1:H1"/>
    <mergeCell ref="I1:L5"/>
    <mergeCell ref="M1:R1"/>
    <mergeCell ref="M2:O2"/>
    <mergeCell ref="P2:Q2"/>
    <mergeCell ref="B3:C3"/>
    <mergeCell ref="D3:H3"/>
    <mergeCell ref="M3:P3"/>
    <mergeCell ref="B4:C4"/>
    <mergeCell ref="B2:C2"/>
    <mergeCell ref="D2:H2"/>
    <mergeCell ref="M4:P4"/>
    <mergeCell ref="B5:C5"/>
    <mergeCell ref="D5:H5"/>
    <mergeCell ref="M5:P5"/>
    <mergeCell ref="B6:D6"/>
    <mergeCell ref="E6:R6"/>
    <mergeCell ref="O7:P7"/>
    <mergeCell ref="Q7:R7"/>
    <mergeCell ref="C7:D7"/>
    <mergeCell ref="E7:F7"/>
    <mergeCell ref="G7:H7"/>
    <mergeCell ref="I7:J7"/>
    <mergeCell ref="K7:L7"/>
    <mergeCell ref="M7:N7"/>
    <mergeCell ref="P27:Q27"/>
    <mergeCell ref="B34:B35"/>
    <mergeCell ref="B32:B33"/>
    <mergeCell ref="N31:O31"/>
    <mergeCell ref="P32:Q32"/>
    <mergeCell ref="P33:Q33"/>
    <mergeCell ref="P36:Q36"/>
    <mergeCell ref="L32:M32"/>
    <mergeCell ref="N34:O34"/>
    <mergeCell ref="C35:D35"/>
    <mergeCell ref="C32:D32"/>
    <mergeCell ref="C33:D33"/>
    <mergeCell ref="E32:F32"/>
    <mergeCell ref="C34:D34"/>
    <mergeCell ref="E34:F34"/>
    <mergeCell ref="G34:H34"/>
    <mergeCell ref="E33:F33"/>
    <mergeCell ref="G32:H32"/>
    <mergeCell ref="G33:H33"/>
    <mergeCell ref="G35:H35"/>
    <mergeCell ref="B36:D36"/>
    <mergeCell ref="E36:F36"/>
    <mergeCell ref="G36:H36"/>
    <mergeCell ref="E39:F39"/>
    <mergeCell ref="C28:D28"/>
    <mergeCell ref="E28:F28"/>
    <mergeCell ref="G28:H28"/>
    <mergeCell ref="G30:H30"/>
    <mergeCell ref="C27:D27"/>
    <mergeCell ref="N35:O35"/>
    <mergeCell ref="E74:F74"/>
    <mergeCell ref="G74:H74"/>
    <mergeCell ref="C29:D29"/>
    <mergeCell ref="C30:D30"/>
    <mergeCell ref="E29:F29"/>
    <mergeCell ref="E30:F30"/>
    <mergeCell ref="G29:H29"/>
    <mergeCell ref="C47:D47"/>
    <mergeCell ref="E47:F47"/>
    <mergeCell ref="G47:H47"/>
    <mergeCell ref="C31:D31"/>
    <mergeCell ref="E31:F31"/>
    <mergeCell ref="G31:H31"/>
    <mergeCell ref="C41:D41"/>
    <mergeCell ref="E41:F41"/>
    <mergeCell ref="G41:H41"/>
    <mergeCell ref="L44:M44"/>
    <mergeCell ref="C43:D43"/>
    <mergeCell ref="E46:F46"/>
    <mergeCell ref="G46:H46"/>
    <mergeCell ref="B74:D74"/>
    <mergeCell ref="E60:F60"/>
    <mergeCell ref="B38:I38"/>
    <mergeCell ref="E71:F71"/>
    <mergeCell ref="C40:D40"/>
    <mergeCell ref="E40:F40"/>
    <mergeCell ref="G40:H40"/>
    <mergeCell ref="G57:H57"/>
    <mergeCell ref="G43:H43"/>
    <mergeCell ref="E43:F43"/>
    <mergeCell ref="B51:B52"/>
    <mergeCell ref="C51:D51"/>
    <mergeCell ref="C42:D42"/>
    <mergeCell ref="E42:F42"/>
    <mergeCell ref="G42:H42"/>
    <mergeCell ref="B53:B54"/>
    <mergeCell ref="C57:D57"/>
    <mergeCell ref="E57:F57"/>
    <mergeCell ref="C44:D44"/>
    <mergeCell ref="E44:F44"/>
    <mergeCell ref="C39:D39"/>
    <mergeCell ref="G44:H44"/>
    <mergeCell ref="C45:D45"/>
    <mergeCell ref="E45:F45"/>
    <mergeCell ref="G45:H45"/>
    <mergeCell ref="G53:H53"/>
    <mergeCell ref="C52:D52"/>
    <mergeCell ref="E52:F52"/>
    <mergeCell ref="G54:H54"/>
    <mergeCell ref="E53:F53"/>
    <mergeCell ref="C46:D46"/>
    <mergeCell ref="B72:B73"/>
    <mergeCell ref="C73:D73"/>
    <mergeCell ref="E73:F73"/>
    <mergeCell ref="G73:H73"/>
    <mergeCell ref="E51:F51"/>
    <mergeCell ref="G51:H51"/>
    <mergeCell ref="P51:Q51"/>
    <mergeCell ref="B47:B48"/>
    <mergeCell ref="B49:B50"/>
    <mergeCell ref="C48:D48"/>
    <mergeCell ref="C49:D49"/>
    <mergeCell ref="E48:F48"/>
    <mergeCell ref="G48:H48"/>
    <mergeCell ref="G49:H49"/>
    <mergeCell ref="E49:F49"/>
    <mergeCell ref="K51:K52"/>
    <mergeCell ref="C69:D69"/>
    <mergeCell ref="C50:D50"/>
    <mergeCell ref="E50:F50"/>
    <mergeCell ref="G50:H50"/>
    <mergeCell ref="E55:F55"/>
    <mergeCell ref="G55:H55"/>
    <mergeCell ref="C53:D53"/>
    <mergeCell ref="C67:D67"/>
    <mergeCell ref="B55:D55"/>
    <mergeCell ref="I64:I65"/>
    <mergeCell ref="E70:F70"/>
    <mergeCell ref="G70:H70"/>
    <mergeCell ref="G60:H60"/>
    <mergeCell ref="C61:D61"/>
    <mergeCell ref="B64:B65"/>
    <mergeCell ref="C64:D65"/>
    <mergeCell ref="E64:F65"/>
    <mergeCell ref="G64:H65"/>
    <mergeCell ref="C60:D60"/>
    <mergeCell ref="K55:M55"/>
    <mergeCell ref="L53:M53"/>
    <mergeCell ref="N53:O53"/>
    <mergeCell ref="P53:Q53"/>
    <mergeCell ref="N47:O47"/>
    <mergeCell ref="P47:Q47"/>
    <mergeCell ref="L45:M45"/>
    <mergeCell ref="N45:O45"/>
    <mergeCell ref="K53:K54"/>
    <mergeCell ref="L54:M54"/>
    <mergeCell ref="N54:O54"/>
    <mergeCell ref="P54:Q54"/>
    <mergeCell ref="N55:O55"/>
    <mergeCell ref="P55:Q55"/>
    <mergeCell ref="K47:K48"/>
    <mergeCell ref="K49:K50"/>
    <mergeCell ref="P50:Q50"/>
    <mergeCell ref="N49:O49"/>
    <mergeCell ref="P49:Q49"/>
    <mergeCell ref="L49:M49"/>
    <mergeCell ref="L50:M50"/>
    <mergeCell ref="N50:O50"/>
    <mergeCell ref="P46:Q46"/>
    <mergeCell ref="P48:Q48"/>
    <mergeCell ref="E17:R17"/>
    <mergeCell ref="E61:F61"/>
    <mergeCell ref="G61:H61"/>
    <mergeCell ref="C58:D58"/>
    <mergeCell ref="E58:F58"/>
    <mergeCell ref="G58:H58"/>
    <mergeCell ref="C59:D59"/>
    <mergeCell ref="E59:F59"/>
    <mergeCell ref="G59:H59"/>
    <mergeCell ref="B56:I56"/>
    <mergeCell ref="E35:F35"/>
    <mergeCell ref="P42:Q42"/>
    <mergeCell ref="P41:Q41"/>
    <mergeCell ref="L40:M40"/>
    <mergeCell ref="G52:H52"/>
    <mergeCell ref="L47:M47"/>
    <mergeCell ref="P45:Q45"/>
    <mergeCell ref="L51:M51"/>
    <mergeCell ref="N51:O51"/>
    <mergeCell ref="L52:M52"/>
    <mergeCell ref="C54:D54"/>
    <mergeCell ref="E54:F54"/>
    <mergeCell ref="N52:O52"/>
    <mergeCell ref="P52:Q52"/>
    <mergeCell ref="M86:R86"/>
    <mergeCell ref="C22:D22"/>
    <mergeCell ref="C24:D24"/>
    <mergeCell ref="C23:D23"/>
    <mergeCell ref="C25:D25"/>
    <mergeCell ref="C26:D26"/>
    <mergeCell ref="C21:D21"/>
    <mergeCell ref="B76:I78"/>
    <mergeCell ref="J77:M78"/>
    <mergeCell ref="B85:D85"/>
    <mergeCell ref="F85:J85"/>
    <mergeCell ref="B79:D79"/>
    <mergeCell ref="F80:J80"/>
    <mergeCell ref="C72:D72"/>
    <mergeCell ref="Q65:R69"/>
    <mergeCell ref="O63:R64"/>
    <mergeCell ref="E72:F72"/>
    <mergeCell ref="G72:H72"/>
    <mergeCell ref="C62:D62"/>
    <mergeCell ref="E62:F62"/>
    <mergeCell ref="G62:H62"/>
    <mergeCell ref="C63:D63"/>
    <mergeCell ref="E63:F63"/>
    <mergeCell ref="G63:H63"/>
  </mergeCells>
  <phoneticPr fontId="7" type="noConversion"/>
  <dataValidations count="1">
    <dataValidation allowBlank="1" showErrorMessage="1" sqref="G64:H65"/>
  </dataValidations>
  <printOptions horizontalCentered="1"/>
  <pageMargins left="0" right="0" top="0" bottom="0" header="0" footer="0"/>
  <pageSetup paperSize="9" scale="34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>
          <x14:formula1>
            <xm:f>Sheet2!$A$1:$A$4</xm:f>
          </x14:formula1>
          <xm:sqref>O27 F31 F68:F69 N27:N33 F27 O31 E27:E33 E66:E69</xm:sqref>
        </x14:dataValidation>
        <x14:dataValidation type="list" allowBlank="1" showInputMessage="1" showErrorMessage="1">
          <x14:formula1>
            <xm:f>Sheet2!$C$1</xm:f>
          </x14:formula1>
          <xm:sqref>C53:D53 C72:D72 L53:M53 L34:M34</xm:sqref>
        </x14:dataValidation>
        <x14:dataValidation type="list" allowBlank="1" showInputMessage="1" showErrorMessage="1">
          <x14:formula1>
            <xm:f>Sheet2!$D$1</xm:f>
          </x14:formula1>
          <xm:sqref>C54:D54 C73:D73 L54:M54 L35:M35</xm:sqref>
        </x14:dataValidation>
        <x14:dataValidation type="list" allowBlank="1" showInputMessage="1" showErrorMessage="1">
          <x14:formula1>
            <xm:f>Sheet2!$E$1:$E$4</xm:f>
          </x14:formula1>
          <xm:sqref>E51:F53 E34:F34 E70:F72 E47:F49 N34:O34 N51:O53 N47:O49</xm:sqref>
        </x14:dataValidation>
        <x14:dataValidation type="list" allowBlank="1" showInputMessage="1" showErrorMessage="1">
          <x14:formula1>
            <xm:f>Sheet2!$F$1:$F$4</xm:f>
          </x14:formula1>
          <xm:sqref>E54:F54 E35:F35 E73:F73 E50:F50 N35:O35 N54:O54 N50:O50</xm:sqref>
        </x14:dataValidation>
        <x14:dataValidation type="list" allowBlank="1" showInputMessage="1" showErrorMessage="1">
          <x14:formula1>
            <xm:f>Sheet2!$G$1:$G$6</xm:f>
          </x14:formula1>
          <xm:sqref>D5:H5</xm:sqref>
        </x14:dataValidation>
        <x14:dataValidation type="list" allowBlank="1" showInputMessage="1" showErrorMessage="1">
          <x14:formula1>
            <xm:f>Sheet2!$H$1:$H$15</xm:f>
          </x14:formula1>
          <xm:sqref>D3:H3</xm:sqref>
        </x14:dataValidation>
        <x14:dataValidation type="list" allowBlank="1" showInputMessage="1" showErrorMessage="1">
          <x14:formula1>
            <xm:f>Sheet2!$I$1:$I$10</xm:f>
          </x14:formula1>
          <xm:sqref>F79</xm:sqref>
        </x14:dataValidation>
        <x14:dataValidation type="list" allowBlank="1" showInputMessage="1" showErrorMessage="1">
          <x14:formula1>
            <xm:f>Data!$B$1:$B$2</xm:f>
          </x14:formula1>
          <xm:sqref>D2:H2</xm:sqref>
        </x14:dataValidation>
        <x14:dataValidation type="list" allowBlank="1" showInputMessage="1" showErrorMessage="1">
          <x14:formula1>
            <xm:f>Data!$C$1:$C$12</xm:f>
          </x14:formula1>
          <xm:sqref>R2</xm:sqref>
        </x14:dataValidation>
        <x14:dataValidation type="list" allowBlank="1" showInputMessage="1" showErrorMessage="1">
          <x14:formula1>
            <xm:f>Data!$D$1:$D$14</xm:f>
          </x14:formula1>
          <xm:sqref>Q3</xm:sqref>
        </x14:dataValidation>
        <x14:dataValidation type="list" allowBlank="1" showInputMessage="1" showErrorMessage="1">
          <x14:formula1>
            <xm:f>Data!$E$1:$E$12</xm:f>
          </x14:formula1>
          <xm:sqref>Q4</xm:sqref>
        </x14:dataValidation>
        <x14:dataValidation type="list" allowBlank="1" showInputMessage="1" showErrorMessage="1">
          <x14:formula1>
            <xm:f>Data!$F$1:$F$15</xm:f>
          </x14:formula1>
          <xm:sqref>E21:H26 E58:H63 E40:H45 N21:Q26 N40:Q45</xm:sqref>
        </x14:dataValidation>
        <x14:dataValidation type="list" allowBlank="1" showInputMessage="1" showErrorMessage="1">
          <x14:formula1>
            <xm:f>Data!$L$1:$L$6</xm:f>
          </x14:formula1>
          <xm:sqref>D49:D51 D46:D47 C46:C52 M51 L51:L52 D70 C70:C71</xm:sqref>
        </x14:dataValidation>
        <x14:dataValidation type="list" allowBlank="1" showErrorMessage="1">
          <x14:formula1>
            <xm:f>Data!$M$1:$M$6</xm:f>
          </x14:formula1>
          <xm:sqref>C32:C33 D27:D28 M33 D33 L32:L33 C27:C30</xm:sqref>
        </x14:dataValidation>
        <x14:dataValidation type="list" allowBlank="1" showErrorMessage="1">
          <x14:formula1>
            <xm:f>Data!$N$1:$N$6</xm:f>
          </x14:formula1>
          <xm:sqref>L27:M31</xm:sqref>
        </x14:dataValidation>
        <x14:dataValidation type="list" allowBlank="1" showErrorMessage="1">
          <x14:formula1>
            <xm:f>Data!$O$1:$O$6</xm:f>
          </x14:formula1>
          <xm:sqref>L46:M50</xm:sqref>
        </x14:dataValidation>
        <x14:dataValidation type="list" allowBlank="1" showErrorMessage="1">
          <x14:formula1>
            <xm:f>Data!$P$1:$P$4</xm:f>
          </x14:formula1>
          <xm:sqref>C64:D69</xm:sqref>
        </x14:dataValidation>
        <x14:dataValidation type="list" allowBlank="1" showInputMessage="1" showErrorMessage="1">
          <x14:formula1>
            <xm:f>Sheet2!$E$1:$E$5</xm:f>
          </x14:formula1>
          <xm:sqref>E46:F46 N46:O46</xm:sqref>
        </x14:dataValidation>
        <x14:dataValidation type="list" allowBlank="1" showErrorMessage="1">
          <x14:formula1>
            <xm:f>Data!$H$1:$H$5</xm:f>
          </x14:formula1>
          <xm:sqref>E64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26"/>
  <sheetViews>
    <sheetView rightToLeft="1" workbookViewId="0">
      <selection activeCell="E8" sqref="E8"/>
    </sheetView>
  </sheetViews>
  <sheetFormatPr defaultRowHeight="15" x14ac:dyDescent="0.25"/>
  <cols>
    <col min="7" max="7" width="16.85546875" customWidth="1"/>
    <col min="8" max="8" width="22.5703125" customWidth="1"/>
    <col min="9" max="9" width="36.140625" customWidth="1"/>
    <col min="10" max="10" width="14.7109375" customWidth="1"/>
    <col min="12" max="12" width="16.7109375" customWidth="1"/>
    <col min="15" max="15" width="26.140625" customWidth="1"/>
    <col min="16" max="16" width="15.42578125" customWidth="1"/>
  </cols>
  <sheetData>
    <row r="1" spans="1:16" x14ac:dyDescent="0.25">
      <c r="A1" s="1">
        <v>1</v>
      </c>
      <c r="B1" s="1">
        <v>1</v>
      </c>
      <c r="C1" s="1" t="s">
        <v>41</v>
      </c>
      <c r="D1" s="1" t="s">
        <v>42</v>
      </c>
      <c r="E1" s="1">
        <v>1</v>
      </c>
      <c r="F1" s="1">
        <v>1</v>
      </c>
      <c r="G1" s="13" t="s">
        <v>49</v>
      </c>
      <c r="H1" s="14" t="s">
        <v>2</v>
      </c>
      <c r="I1" s="15" t="s">
        <v>68</v>
      </c>
      <c r="J1" s="16" t="s">
        <v>49</v>
      </c>
      <c r="K1" s="9"/>
      <c r="L1" s="23" t="s">
        <v>49</v>
      </c>
      <c r="M1" s="24"/>
      <c r="N1" s="23">
        <v>7500</v>
      </c>
      <c r="O1" s="1"/>
      <c r="P1">
        <f>Sheet1!$O$65</f>
        <v>6500</v>
      </c>
    </row>
    <row r="2" spans="1:16" x14ac:dyDescent="0.25">
      <c r="A2" s="1">
        <v>2</v>
      </c>
      <c r="B2" s="1">
        <v>2</v>
      </c>
      <c r="E2" s="1">
        <v>2</v>
      </c>
      <c r="F2" s="1">
        <v>2</v>
      </c>
      <c r="G2" s="13" t="s">
        <v>3</v>
      </c>
      <c r="H2" s="17" t="s">
        <v>54</v>
      </c>
      <c r="I2" s="18" t="s">
        <v>69</v>
      </c>
      <c r="J2" s="19" t="s">
        <v>3</v>
      </c>
      <c r="K2" s="9"/>
      <c r="L2" s="23" t="s">
        <v>3</v>
      </c>
      <c r="M2" s="24"/>
      <c r="N2" s="23">
        <v>6500</v>
      </c>
      <c r="O2" s="1"/>
    </row>
    <row r="3" spans="1:16" x14ac:dyDescent="0.25">
      <c r="A3" s="1">
        <v>3</v>
      </c>
      <c r="B3" s="1">
        <v>3</v>
      </c>
      <c r="E3" s="1">
        <v>3</v>
      </c>
      <c r="F3" s="1">
        <v>3</v>
      </c>
      <c r="G3" s="13" t="s">
        <v>50</v>
      </c>
      <c r="H3" s="17" t="s">
        <v>55</v>
      </c>
      <c r="I3" s="18" t="s">
        <v>70</v>
      </c>
      <c r="J3" s="19" t="s">
        <v>50</v>
      </c>
      <c r="K3" s="9"/>
      <c r="L3" s="23" t="s">
        <v>50</v>
      </c>
      <c r="M3" s="24"/>
      <c r="N3" s="23">
        <v>5500</v>
      </c>
      <c r="O3" s="1"/>
    </row>
    <row r="4" spans="1:16" x14ac:dyDescent="0.25">
      <c r="A4" s="1">
        <v>4</v>
      </c>
      <c r="B4" s="1">
        <v>4</v>
      </c>
      <c r="E4" s="1">
        <v>4</v>
      </c>
      <c r="F4" s="1">
        <v>4</v>
      </c>
      <c r="G4" s="13" t="s">
        <v>51</v>
      </c>
      <c r="H4" s="17" t="s">
        <v>56</v>
      </c>
      <c r="I4" s="18" t="s">
        <v>71</v>
      </c>
      <c r="J4" s="19" t="s">
        <v>51</v>
      </c>
      <c r="K4" s="9"/>
      <c r="L4" s="23" t="s">
        <v>51</v>
      </c>
      <c r="M4" s="24"/>
      <c r="N4" s="23">
        <v>4500</v>
      </c>
      <c r="O4" s="1"/>
    </row>
    <row r="5" spans="1:16" x14ac:dyDescent="0.25">
      <c r="A5" s="1"/>
      <c r="B5" s="1">
        <v>5</v>
      </c>
      <c r="E5" s="1">
        <v>5</v>
      </c>
      <c r="G5" s="13" t="s">
        <v>52</v>
      </c>
      <c r="H5" s="17" t="s">
        <v>60</v>
      </c>
      <c r="I5" s="18" t="s">
        <v>72</v>
      </c>
      <c r="J5" s="19" t="s">
        <v>52</v>
      </c>
      <c r="K5" s="9"/>
      <c r="L5" s="23" t="s">
        <v>52</v>
      </c>
      <c r="M5" s="24"/>
      <c r="N5" s="23">
        <v>3500</v>
      </c>
      <c r="O5" s="1"/>
    </row>
    <row r="6" spans="1:16" x14ac:dyDescent="0.25">
      <c r="A6" s="1"/>
      <c r="B6" s="1">
        <v>6</v>
      </c>
      <c r="G6" s="13" t="s">
        <v>53</v>
      </c>
      <c r="H6" s="17" t="s">
        <v>58</v>
      </c>
      <c r="I6" s="18" t="s">
        <v>73</v>
      </c>
      <c r="J6" s="19" t="s">
        <v>53</v>
      </c>
      <c r="K6" s="9"/>
      <c r="L6" s="23" t="s">
        <v>53</v>
      </c>
      <c r="M6" s="24"/>
      <c r="N6" s="23">
        <v>3000</v>
      </c>
      <c r="O6" s="1"/>
    </row>
    <row r="7" spans="1:16" x14ac:dyDescent="0.25">
      <c r="A7" s="1"/>
      <c r="B7" s="1">
        <v>7</v>
      </c>
      <c r="G7" s="8"/>
      <c r="H7" s="17" t="s">
        <v>59</v>
      </c>
      <c r="I7" s="18" t="s">
        <v>74</v>
      </c>
      <c r="J7" s="20"/>
      <c r="K7" s="9"/>
      <c r="L7" s="24"/>
      <c r="M7" s="24"/>
      <c r="N7" s="24"/>
      <c r="O7" s="1"/>
    </row>
    <row r="8" spans="1:16" x14ac:dyDescent="0.25">
      <c r="A8" s="1"/>
      <c r="B8" s="1">
        <v>8</v>
      </c>
      <c r="G8" s="8"/>
      <c r="H8" s="17" t="s">
        <v>57</v>
      </c>
      <c r="I8" s="18" t="s">
        <v>75</v>
      </c>
      <c r="J8" s="20"/>
      <c r="K8" s="9"/>
      <c r="L8" s="24"/>
      <c r="M8" s="24"/>
      <c r="N8" s="24"/>
      <c r="O8" s="1"/>
    </row>
    <row r="9" spans="1:16" x14ac:dyDescent="0.25">
      <c r="A9" s="1"/>
      <c r="B9" s="1">
        <v>9</v>
      </c>
      <c r="G9" s="9"/>
      <c r="H9" s="17" t="s">
        <v>61</v>
      </c>
      <c r="I9" s="18" t="s">
        <v>76</v>
      </c>
      <c r="J9" s="20"/>
      <c r="K9" s="9"/>
      <c r="L9" s="24"/>
      <c r="M9" s="24"/>
      <c r="N9" s="24"/>
      <c r="O9" s="1"/>
    </row>
    <row r="10" spans="1:16" x14ac:dyDescent="0.25">
      <c r="A10" s="1"/>
      <c r="B10" s="1">
        <v>10</v>
      </c>
      <c r="G10" s="9"/>
      <c r="H10" s="17" t="s">
        <v>62</v>
      </c>
      <c r="I10" s="18" t="s">
        <v>77</v>
      </c>
      <c r="J10" s="20"/>
      <c r="K10" s="9"/>
      <c r="L10" s="9"/>
      <c r="M10" s="9"/>
      <c r="N10" s="9"/>
    </row>
    <row r="11" spans="1:16" x14ac:dyDescent="0.25">
      <c r="A11" s="1"/>
      <c r="G11" s="9"/>
      <c r="H11" s="17" t="s">
        <v>63</v>
      </c>
      <c r="I11" s="12"/>
      <c r="J11" s="20"/>
      <c r="K11" s="9"/>
      <c r="L11" s="9"/>
      <c r="M11" s="9"/>
      <c r="N11" s="9"/>
    </row>
    <row r="12" spans="1:16" x14ac:dyDescent="0.25">
      <c r="A12" s="1"/>
      <c r="G12" s="9"/>
      <c r="H12" s="17" t="s">
        <v>64</v>
      </c>
      <c r="I12" s="12"/>
      <c r="J12" s="20"/>
      <c r="K12" s="9"/>
      <c r="L12" s="8"/>
      <c r="M12" s="9"/>
      <c r="N12" s="9"/>
    </row>
    <row r="13" spans="1:16" x14ac:dyDescent="0.25">
      <c r="G13" s="9"/>
      <c r="H13" s="17" t="s">
        <v>65</v>
      </c>
      <c r="I13" s="12"/>
      <c r="J13" s="20"/>
      <c r="K13" s="9"/>
      <c r="L13" s="8"/>
      <c r="M13" s="9"/>
      <c r="N13" s="9"/>
    </row>
    <row r="14" spans="1:16" x14ac:dyDescent="0.25">
      <c r="G14" s="9"/>
      <c r="H14" s="17" t="s">
        <v>66</v>
      </c>
      <c r="I14" s="12"/>
      <c r="J14" s="20"/>
      <c r="K14" s="9"/>
      <c r="L14" s="8"/>
      <c r="M14" s="9"/>
      <c r="N14" s="9"/>
    </row>
    <row r="15" spans="1:16" x14ac:dyDescent="0.25">
      <c r="G15" s="9"/>
      <c r="H15" s="17" t="s">
        <v>67</v>
      </c>
      <c r="I15" s="12"/>
      <c r="J15" s="20"/>
      <c r="K15" s="9"/>
      <c r="L15" s="8"/>
      <c r="M15" s="9"/>
      <c r="N15" s="9"/>
    </row>
    <row r="16" spans="1:16" x14ac:dyDescent="0.25">
      <c r="G16" s="9"/>
      <c r="H16" s="21"/>
      <c r="I16" s="22"/>
      <c r="J16" s="21"/>
      <c r="K16" s="9"/>
      <c r="L16" s="8"/>
      <c r="M16" s="9"/>
      <c r="N16" s="9"/>
    </row>
    <row r="17" spans="3:14" x14ac:dyDescent="0.25">
      <c r="G17" s="9"/>
      <c r="H17" s="9"/>
      <c r="I17" s="9"/>
      <c r="J17" s="9"/>
      <c r="K17" s="9"/>
      <c r="L17" s="8"/>
      <c r="M17" s="9"/>
      <c r="N17" s="9"/>
    </row>
    <row r="18" spans="3:14" x14ac:dyDescent="0.25">
      <c r="G18" s="9"/>
      <c r="H18" s="9"/>
      <c r="I18" s="9"/>
      <c r="J18" s="9"/>
      <c r="K18" s="9"/>
      <c r="L18" s="8"/>
      <c r="M18" s="9"/>
      <c r="N18" s="9"/>
    </row>
    <row r="19" spans="3:14" x14ac:dyDescent="0.25">
      <c r="L19" s="1"/>
    </row>
    <row r="20" spans="3:14" x14ac:dyDescent="0.25">
      <c r="L20" s="1"/>
    </row>
    <row r="26" spans="3:14" x14ac:dyDescent="0.25">
      <c r="C26" s="2"/>
    </row>
  </sheetData>
  <sheetProtection algorithmName="SHA-512" hashValue="t/AEd29qwn7MhggEyxdt2al3KtmgiI3kRQLWrfSHmMX4odpW1HW/6fFCr2PK8j3H5CwRa45qfWKPZK9ThYC/NQ==" saltValue="aNdydWG6H4tgCR9XPSPKaA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8"/>
  <sheetViews>
    <sheetView rightToLeft="1" zoomScaleNormal="100" workbookViewId="0">
      <selection activeCell="A14" sqref="A14"/>
    </sheetView>
  </sheetViews>
  <sheetFormatPr defaultRowHeight="15" x14ac:dyDescent="0.25"/>
  <cols>
    <col min="1" max="1" width="18.85546875" customWidth="1"/>
    <col min="12" max="12" width="17.5703125" customWidth="1"/>
    <col min="13" max="13" width="16" customWidth="1"/>
    <col min="14" max="14" width="17.7109375" customWidth="1"/>
    <col min="15" max="15" width="16.28515625" customWidth="1"/>
    <col min="16" max="16" width="17.28515625" customWidth="1"/>
  </cols>
  <sheetData>
    <row r="1" spans="1:17" ht="21.75" thickTop="1" thickBot="1" x14ac:dyDescent="0.3">
      <c r="A1" s="8" t="s">
        <v>53</v>
      </c>
      <c r="B1" s="10" t="s">
        <v>80</v>
      </c>
      <c r="C1" s="10">
        <v>0</v>
      </c>
      <c r="D1" s="10">
        <v>0</v>
      </c>
      <c r="E1" s="10">
        <v>0</v>
      </c>
      <c r="F1" s="10">
        <v>1</v>
      </c>
      <c r="G1" s="10">
        <v>1</v>
      </c>
      <c r="H1" s="10">
        <v>1</v>
      </c>
      <c r="L1" s="48">
        <v>45213</v>
      </c>
      <c r="M1" s="46" t="s">
        <v>92</v>
      </c>
      <c r="N1" s="46">
        <v>45117</v>
      </c>
      <c r="O1" s="47" t="s">
        <v>93</v>
      </c>
      <c r="P1" s="50" t="s">
        <v>99</v>
      </c>
      <c r="Q1" s="51"/>
    </row>
    <row r="2" spans="1:17" ht="21.75" thickTop="1" thickBot="1" x14ac:dyDescent="0.3">
      <c r="A2" s="8" t="s">
        <v>52</v>
      </c>
      <c r="B2" s="11" t="s">
        <v>81</v>
      </c>
      <c r="C2" s="10">
        <v>1</v>
      </c>
      <c r="D2" s="10">
        <v>1</v>
      </c>
      <c r="E2" s="10">
        <v>1</v>
      </c>
      <c r="F2" s="10">
        <v>1.5</v>
      </c>
      <c r="G2" s="10">
        <v>1.5</v>
      </c>
      <c r="H2" s="10">
        <v>2</v>
      </c>
      <c r="L2" s="48">
        <v>45214</v>
      </c>
      <c r="M2" s="49">
        <v>44936</v>
      </c>
      <c r="N2" s="46">
        <v>45148</v>
      </c>
      <c r="O2" s="47" t="s">
        <v>94</v>
      </c>
      <c r="P2" s="50" t="s">
        <v>100</v>
      </c>
      <c r="Q2" s="50"/>
    </row>
    <row r="3" spans="1:17" ht="21.75" thickTop="1" thickBot="1" x14ac:dyDescent="0.3">
      <c r="A3" s="8" t="s">
        <v>51</v>
      </c>
      <c r="B3" s="9"/>
      <c r="C3" s="10">
        <v>2</v>
      </c>
      <c r="D3" s="10">
        <v>2</v>
      </c>
      <c r="E3" s="10">
        <v>2</v>
      </c>
      <c r="F3" s="10">
        <v>2</v>
      </c>
      <c r="G3" s="10">
        <v>2</v>
      </c>
      <c r="H3" s="10">
        <v>3</v>
      </c>
      <c r="L3" s="48">
        <v>45215</v>
      </c>
      <c r="M3" s="49">
        <v>44967</v>
      </c>
      <c r="N3" s="46">
        <v>45179</v>
      </c>
      <c r="O3" s="47" t="s">
        <v>95</v>
      </c>
      <c r="P3" s="50" t="s">
        <v>101</v>
      </c>
      <c r="Q3" s="50"/>
    </row>
    <row r="4" spans="1:17" ht="21.75" thickTop="1" thickBot="1" x14ac:dyDescent="0.3">
      <c r="A4" s="8" t="s">
        <v>50</v>
      </c>
      <c r="B4" s="9"/>
      <c r="C4" s="10">
        <v>3</v>
      </c>
      <c r="D4" s="10">
        <v>3</v>
      </c>
      <c r="E4" s="10">
        <v>3</v>
      </c>
      <c r="F4" s="10">
        <v>2.5</v>
      </c>
      <c r="G4" s="10">
        <v>2.5</v>
      </c>
      <c r="H4" s="10">
        <v>4</v>
      </c>
      <c r="L4" s="48">
        <v>45216</v>
      </c>
      <c r="M4" s="49">
        <v>44995</v>
      </c>
      <c r="N4" s="46">
        <v>45209</v>
      </c>
      <c r="O4" s="47" t="s">
        <v>96</v>
      </c>
      <c r="P4" s="50" t="s">
        <v>102</v>
      </c>
      <c r="Q4" s="50"/>
    </row>
    <row r="5" spans="1:17" ht="21.75" thickTop="1" thickBot="1" x14ac:dyDescent="0.3">
      <c r="A5" s="8" t="s">
        <v>3</v>
      </c>
      <c r="B5" s="9"/>
      <c r="C5" s="10">
        <v>4</v>
      </c>
      <c r="D5" s="10">
        <v>4</v>
      </c>
      <c r="E5" s="10">
        <v>4</v>
      </c>
      <c r="F5" s="10">
        <v>3</v>
      </c>
      <c r="G5" s="10">
        <v>3</v>
      </c>
      <c r="H5" s="10">
        <v>5</v>
      </c>
      <c r="L5" s="48">
        <v>45217</v>
      </c>
      <c r="M5" s="49">
        <v>45026</v>
      </c>
      <c r="N5" s="46">
        <v>45240</v>
      </c>
      <c r="O5" s="47" t="s">
        <v>97</v>
      </c>
    </row>
    <row r="6" spans="1:17" ht="21.75" thickTop="1" thickBot="1" x14ac:dyDescent="0.3">
      <c r="A6" s="8" t="s">
        <v>49</v>
      </c>
      <c r="B6" s="9"/>
      <c r="C6" s="10">
        <v>5</v>
      </c>
      <c r="D6" s="10">
        <v>5</v>
      </c>
      <c r="E6" s="10">
        <v>5</v>
      </c>
      <c r="F6" s="10">
        <v>3.5</v>
      </c>
      <c r="G6" s="10">
        <v>3.5</v>
      </c>
      <c r="H6" s="9"/>
      <c r="L6" s="48">
        <v>45218</v>
      </c>
      <c r="M6" s="49">
        <v>45056</v>
      </c>
      <c r="N6" s="46">
        <v>45270</v>
      </c>
      <c r="O6" s="47" t="s">
        <v>98</v>
      </c>
    </row>
    <row r="7" spans="1:17" ht="16.5" thickTop="1" x14ac:dyDescent="0.25">
      <c r="A7" s="9"/>
      <c r="B7" s="9"/>
      <c r="C7" s="10">
        <v>6</v>
      </c>
      <c r="D7" s="10">
        <v>6</v>
      </c>
      <c r="E7" s="10">
        <v>6</v>
      </c>
      <c r="F7" s="10">
        <v>4</v>
      </c>
      <c r="G7" s="10">
        <v>4</v>
      </c>
      <c r="H7" s="9"/>
    </row>
    <row r="8" spans="1:17" ht="15.75" x14ac:dyDescent="0.25">
      <c r="A8" s="9"/>
      <c r="B8" s="9"/>
      <c r="C8" s="10">
        <v>7</v>
      </c>
      <c r="D8" s="10">
        <v>7</v>
      </c>
      <c r="E8" s="10">
        <v>7</v>
      </c>
      <c r="F8" s="10">
        <v>4.5</v>
      </c>
      <c r="G8" s="10">
        <v>4.5</v>
      </c>
      <c r="H8" s="9"/>
    </row>
    <row r="9" spans="1:17" ht="15.75" x14ac:dyDescent="0.25">
      <c r="A9" s="9"/>
      <c r="B9" s="9"/>
      <c r="C9" s="10">
        <v>8</v>
      </c>
      <c r="D9" s="10">
        <v>8</v>
      </c>
      <c r="E9" s="10">
        <v>8</v>
      </c>
      <c r="F9" s="10">
        <v>5</v>
      </c>
      <c r="G9" s="10">
        <v>5</v>
      </c>
      <c r="H9" s="9"/>
    </row>
    <row r="10" spans="1:17" ht="15.75" x14ac:dyDescent="0.25">
      <c r="A10" s="9"/>
      <c r="B10" s="9"/>
      <c r="C10" s="10">
        <v>9</v>
      </c>
      <c r="D10" s="10">
        <v>9</v>
      </c>
      <c r="E10" s="10">
        <v>9</v>
      </c>
      <c r="F10" s="10">
        <v>5.5</v>
      </c>
      <c r="G10" s="10">
        <v>5.5</v>
      </c>
      <c r="H10" s="9"/>
    </row>
    <row r="11" spans="1:17" ht="15.75" x14ac:dyDescent="0.25">
      <c r="A11" s="9"/>
      <c r="B11" s="9"/>
      <c r="C11" s="10">
        <v>10</v>
      </c>
      <c r="D11" s="10">
        <v>10</v>
      </c>
      <c r="E11" s="10">
        <v>10</v>
      </c>
      <c r="F11" s="10">
        <v>6</v>
      </c>
      <c r="G11" s="10">
        <v>6</v>
      </c>
      <c r="H11" s="9"/>
    </row>
    <row r="12" spans="1:17" ht="15.75" x14ac:dyDescent="0.25">
      <c r="A12" s="9"/>
      <c r="B12" s="9"/>
      <c r="C12" s="10">
        <v>11</v>
      </c>
      <c r="D12" s="10">
        <v>11</v>
      </c>
      <c r="E12" s="10">
        <v>11</v>
      </c>
      <c r="F12" s="10">
        <v>6.5</v>
      </c>
      <c r="G12" s="10">
        <v>6.5</v>
      </c>
      <c r="H12" s="9"/>
    </row>
    <row r="13" spans="1:17" ht="15.75" x14ac:dyDescent="0.25">
      <c r="A13" s="9"/>
      <c r="B13" s="9"/>
      <c r="C13" s="10">
        <v>12</v>
      </c>
      <c r="D13" s="10">
        <v>12</v>
      </c>
      <c r="E13" s="10">
        <v>12</v>
      </c>
      <c r="F13" s="10">
        <v>7</v>
      </c>
      <c r="G13" s="10">
        <v>7</v>
      </c>
      <c r="H13" s="9"/>
    </row>
    <row r="14" spans="1:17" ht="15.75" x14ac:dyDescent="0.25">
      <c r="A14" s="9"/>
      <c r="B14" s="9"/>
      <c r="C14" s="9"/>
      <c r="D14" s="10">
        <v>13</v>
      </c>
      <c r="E14" s="9"/>
      <c r="F14" s="10">
        <v>7.5</v>
      </c>
      <c r="G14" s="10">
        <v>7.5</v>
      </c>
      <c r="H14" s="9"/>
    </row>
    <row r="15" spans="1:17" ht="15.75" x14ac:dyDescent="0.25">
      <c r="A15" s="9"/>
      <c r="B15" s="9"/>
      <c r="C15" s="9"/>
      <c r="D15" s="10">
        <v>14</v>
      </c>
      <c r="E15" s="9"/>
      <c r="F15" s="10">
        <v>8</v>
      </c>
      <c r="G15" s="10">
        <v>8</v>
      </c>
      <c r="H15" s="9"/>
    </row>
    <row r="16" spans="1:17" x14ac:dyDescent="0.25">
      <c r="A16" s="9"/>
      <c r="B16" s="9"/>
      <c r="C16" s="9"/>
      <c r="D16" s="9"/>
      <c r="E16" s="9"/>
      <c r="F16" s="9"/>
      <c r="G16" s="9"/>
      <c r="H16" s="9"/>
    </row>
    <row r="17" spans="1:8" x14ac:dyDescent="0.25">
      <c r="A17" s="9"/>
      <c r="B17" s="9"/>
      <c r="C17" s="9"/>
      <c r="D17" s="9"/>
      <c r="E17" s="9"/>
      <c r="F17" s="9"/>
      <c r="G17" s="9"/>
      <c r="H17" s="9"/>
    </row>
    <row r="18" spans="1:8" x14ac:dyDescent="0.25">
      <c r="A18" s="9"/>
      <c r="B18" s="9"/>
      <c r="C18" s="9"/>
      <c r="D18" s="9"/>
      <c r="E18" s="9"/>
      <c r="F18" s="9"/>
      <c r="G18" s="9"/>
      <c r="H18" s="9"/>
    </row>
  </sheetData>
  <sheetProtection algorithmName="SHA-512" hashValue="zGD6uSR2vPe7q6xrA6Vpv+rUo2JDqbkx1y/D2ZzpyykOiyRoaFvNfsUYaUNVW/0MU2pGe9LmgTUhkBJ7rNi0LQ==" saltValue="b/nawBDTKIQTbTiKAA5qmg==" spinCount="100000" sheet="1" formatCells="0" formatColumns="0" formatRows="0" insertColumns="0" insertRows="0" insertHyperlinks="0" deleteColumns="0" deleteRows="0" sort="0" autoFilter="0" pivotTables="0"/>
  <phoneticPr fontId="7" type="noConversion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Data</vt:lpstr>
      <vt:lpstr>Professor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Maher</dc:creator>
  <cp:lastModifiedBy>Zhiyan</cp:lastModifiedBy>
  <cp:lastPrinted>2024-03-02T21:19:28Z</cp:lastPrinted>
  <dcterms:created xsi:type="dcterms:W3CDTF">2023-10-04T18:54:20Z</dcterms:created>
  <dcterms:modified xsi:type="dcterms:W3CDTF">2024-05-11T18:02:26Z</dcterms:modified>
</cp:coreProperties>
</file>