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am Computer\Desktop\"/>
    </mc:Choice>
  </mc:AlternateContent>
  <xr:revisionPtr revIDLastSave="0" documentId="8_{234075BF-A8C7-47B2-9EC6-71798B3B0C60}" xr6:coauthVersionLast="47" xr6:coauthVersionMax="47" xr10:uidLastSave="{00000000-0000-0000-0000-000000000000}"/>
  <bookViews>
    <workbookView xWindow="-120" yWindow="-120" windowWidth="20730" windowHeight="11160" xr2:uid="{596CDF9D-48FF-4571-A4E7-1F1659C90C47}"/>
  </bookViews>
  <sheets>
    <sheet name="Sheet1" sheetId="1" r:id="rId1"/>
    <sheet name="Sheet4" sheetId="5" state="hidden" r:id="rId2"/>
    <sheet name="Sheet2" sheetId="2" state="hidden" r:id="rId3"/>
    <sheet name="Data" sheetId="3" state="hidden" r:id="rId4"/>
  </sheets>
  <externalReferences>
    <externalReference r:id="rId5"/>
  </externalReferences>
  <definedNames>
    <definedName name="Lecc">[1]Sheet2!$C$1:$C$10</definedName>
    <definedName name="list1">[1]Sheet2!$I$2:$I$8</definedName>
    <definedName name="list2">[1]Sheet2!$J$2:$J$8</definedName>
    <definedName name="list3">[1]Sheet2!$K$2:$K$8</definedName>
    <definedName name="list4">[1]Sheet2!$L$2:$L$8</definedName>
    <definedName name="Professor">Sheet1!$N$67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F100" i="1"/>
  <c r="Q50" i="1"/>
  <c r="Q49" i="1"/>
  <c r="Q48" i="1"/>
  <c r="H50" i="1"/>
  <c r="H49" i="1"/>
  <c r="H48" i="1"/>
  <c r="Q30" i="1"/>
  <c r="Q29" i="1"/>
  <c r="Q28" i="1"/>
  <c r="H29" i="1"/>
  <c r="H30" i="1"/>
  <c r="A81" i="1" l="1"/>
  <c r="F90" i="1" s="1"/>
  <c r="N67" i="1"/>
  <c r="B23" i="1"/>
  <c r="B24" i="1" s="1"/>
  <c r="B25" i="1" s="1"/>
  <c r="B26" i="1" s="1"/>
  <c r="K21" i="1" s="1"/>
  <c r="K22" i="1" s="1"/>
  <c r="K23" i="1" s="1"/>
  <c r="K24" i="1" s="1"/>
  <c r="K25" i="1" s="1"/>
  <c r="K26" i="1" s="1"/>
  <c r="B41" i="1" s="1"/>
  <c r="B42" i="1" s="1"/>
  <c r="B43" i="1" s="1"/>
  <c r="B44" i="1" s="1"/>
  <c r="B45" i="1" s="1"/>
  <c r="B46" i="1" s="1"/>
  <c r="K41" i="1" s="1"/>
  <c r="K42" i="1" l="1"/>
  <c r="K43" i="1" s="1"/>
  <c r="K44" i="1" s="1"/>
  <c r="K45" i="1" s="1"/>
  <c r="K46" i="1" l="1"/>
  <c r="B60" i="1" s="1"/>
  <c r="B61" i="1" s="1"/>
  <c r="B62" i="1" s="1"/>
  <c r="B63" i="1" s="1"/>
  <c r="B64" i="1" s="1"/>
  <c r="B65" i="1" s="1"/>
  <c r="H73" i="1"/>
  <c r="H72" i="1"/>
  <c r="Q54" i="1"/>
  <c r="Q53" i="1"/>
  <c r="H54" i="1"/>
  <c r="H53" i="1"/>
  <c r="Q34" i="1"/>
  <c r="Q33" i="1"/>
  <c r="H34" i="1"/>
  <c r="H33" i="1"/>
  <c r="H75" i="1"/>
  <c r="H74" i="1"/>
  <c r="Q56" i="1"/>
  <c r="Q55" i="1"/>
  <c r="H56" i="1"/>
  <c r="H55" i="1"/>
  <c r="Q36" i="1"/>
  <c r="Q35" i="1"/>
  <c r="H36" i="1"/>
  <c r="H35" i="1"/>
  <c r="H70" i="1"/>
  <c r="H68" i="1"/>
  <c r="H64" i="1"/>
  <c r="H65" i="1"/>
  <c r="H63" i="1"/>
  <c r="H62" i="1"/>
  <c r="H61" i="1"/>
  <c r="H60" i="1"/>
  <c r="Q51" i="1"/>
  <c r="Q52" i="1"/>
  <c r="H52" i="1"/>
  <c r="H51" i="1"/>
  <c r="H66" i="1"/>
  <c r="Q47" i="1"/>
  <c r="Q46" i="1"/>
  <c r="Q45" i="1"/>
  <c r="Q44" i="1"/>
  <c r="Q43" i="1"/>
  <c r="Q42" i="1"/>
  <c r="Q41" i="1"/>
  <c r="H47" i="1"/>
  <c r="H46" i="1"/>
  <c r="H45" i="1"/>
  <c r="H44" i="1"/>
  <c r="H43" i="1"/>
  <c r="H42" i="1"/>
  <c r="H41" i="1"/>
  <c r="H32" i="1"/>
  <c r="H31" i="1"/>
  <c r="Q32" i="1"/>
  <c r="Q31" i="1"/>
  <c r="Q27" i="1"/>
  <c r="Q26" i="1"/>
  <c r="Q25" i="1"/>
  <c r="Q24" i="1"/>
  <c r="Q23" i="1"/>
  <c r="Q22" i="1"/>
  <c r="Q21" i="1"/>
  <c r="H22" i="1"/>
  <c r="H23" i="1"/>
  <c r="H24" i="1"/>
  <c r="H25" i="1"/>
  <c r="H26" i="1"/>
  <c r="H27" i="1"/>
  <c r="H21" i="1"/>
  <c r="H28" i="1"/>
  <c r="P5" i="1"/>
  <c r="O64" i="1" s="1"/>
  <c r="H71" i="1"/>
  <c r="H69" i="1"/>
  <c r="O60" i="1" l="1"/>
  <c r="O63" i="1"/>
  <c r="P1" i="2"/>
  <c r="O61" i="1"/>
  <c r="Q37" i="1" l="1"/>
  <c r="Q57" i="1"/>
  <c r="P63" i="1" s="1"/>
  <c r="H57" i="1"/>
  <c r="P62" i="1" s="1"/>
  <c r="H76" i="1"/>
  <c r="P64" i="1" s="1"/>
  <c r="H37" i="1"/>
  <c r="P60" i="1" s="1"/>
  <c r="O62" i="1"/>
  <c r="P61" i="1" l="1"/>
  <c r="N61" i="1" s="1"/>
  <c r="L61" i="1" s="1"/>
  <c r="N63" i="1"/>
  <c r="L63" i="1" s="1"/>
  <c r="N60" i="1"/>
  <c r="L60" i="1" s="1"/>
  <c r="N62" i="1"/>
  <c r="L62" i="1" s="1"/>
  <c r="N64" i="1"/>
  <c r="L64" i="1" s="1"/>
  <c r="L65" i="1" l="1"/>
  <c r="L67" i="1" s="1"/>
</calcChain>
</file>

<file path=xl/sharedStrings.xml><?xml version="1.0" encoding="utf-8"?>
<sst xmlns="http://schemas.openxmlformats.org/spreadsheetml/2006/main" count="297" uniqueCount="182">
  <si>
    <t>سەرۆکایەتی زانکۆی سەڵاحەددین / هەولێر</t>
  </si>
  <si>
    <t>فۆرمی وانەی زێدەکی</t>
  </si>
  <si>
    <t>کیمیا</t>
  </si>
  <si>
    <t>Asst. Professor</t>
  </si>
  <si>
    <t xml:space="preserve">8.5 - 9.5 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</si>
  <si>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</si>
  <si>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</si>
  <si>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</si>
  <si>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</si>
  <si>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</si>
  <si>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</si>
  <si>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شەممە</t>
  </si>
  <si>
    <t>یەك شەممە</t>
  </si>
  <si>
    <t>دوو شەممە</t>
  </si>
  <si>
    <t>سێ شەممە</t>
  </si>
  <si>
    <t>چوار شەممە</t>
  </si>
  <si>
    <t>پێنج شەممە</t>
  </si>
  <si>
    <t xml:space="preserve">ناوی قوتابی خوێندنی باڵا </t>
  </si>
  <si>
    <t>ناوی قوتابیانی پڕۆژەی توێژینەوە</t>
  </si>
  <si>
    <t>هەفتەی یەکەم</t>
  </si>
  <si>
    <t>هەفتەی دووەم</t>
  </si>
  <si>
    <t>رۆژ</t>
  </si>
  <si>
    <t>رێکەوت</t>
  </si>
  <si>
    <t>تێوری 
(1)</t>
  </si>
  <si>
    <t>پراکتیك 
(2)</t>
  </si>
  <si>
    <t>کۆی
وانەکان
(1+2)</t>
  </si>
  <si>
    <t>شەمە</t>
  </si>
  <si>
    <t>پرۆژەی توێژینەوە</t>
  </si>
  <si>
    <t>سەرپەرشتی خ.ب</t>
  </si>
  <si>
    <t>کۆی کاتژمێرەکان</t>
  </si>
  <si>
    <t>هەفتەی سێیەم</t>
  </si>
  <si>
    <t>هەفتەی چوارەم</t>
  </si>
  <si>
    <t>هەفتەی پێنجەم</t>
  </si>
  <si>
    <t>مامۆستا</t>
  </si>
  <si>
    <t>سەرۆك بەش</t>
  </si>
  <si>
    <t>ژمێریار</t>
  </si>
  <si>
    <t>بەفرین انور حمدامین</t>
  </si>
  <si>
    <t>پ.ی.د. مازن عبدالخالق عثمان</t>
  </si>
  <si>
    <t>ب. ووردبینی</t>
  </si>
  <si>
    <t>ب.ژمێریاری</t>
  </si>
  <si>
    <t xml:space="preserve"> راگری کۆلێژ</t>
  </si>
  <si>
    <t>ماستەر</t>
  </si>
  <si>
    <t>دکتۆرا</t>
  </si>
  <si>
    <t>هەفتە</t>
  </si>
  <si>
    <t>کۆی گشتی
کاژێرەکان</t>
  </si>
  <si>
    <t>کۆی گشتی
پشک</t>
  </si>
  <si>
    <t>کۆی 
زێدە</t>
  </si>
  <si>
    <t>گۆڕین</t>
  </si>
  <si>
    <t>شایستەی دارایی</t>
  </si>
  <si>
    <t>Professor</t>
  </si>
  <si>
    <t>Lecturer</t>
  </si>
  <si>
    <t>Asst. Lecturer</t>
  </si>
  <si>
    <t>High Diploma</t>
  </si>
  <si>
    <t>B.Sc.</t>
  </si>
  <si>
    <t>بایۆلۆجی</t>
  </si>
  <si>
    <t>فیزیک</t>
  </si>
  <si>
    <t>ماتماتیک</t>
  </si>
  <si>
    <t>زمانی سریانی</t>
  </si>
  <si>
    <t>زمانی کوردی- بەیانیان</t>
  </si>
  <si>
    <t>زمانی ئینگلیزی - بەیانیان</t>
  </si>
  <si>
    <t>زمانی عەرەبی - بەیانیان</t>
  </si>
  <si>
    <t>ڕێنمایی پەروەردەیی و دەروونی</t>
  </si>
  <si>
    <t>پەروەردەی تایبەت</t>
  </si>
  <si>
    <t>زمانی کوردی - ئێواران</t>
  </si>
  <si>
    <t>زمانی عەرەبی - ئێواران</t>
  </si>
  <si>
    <t>زمانی ئینگلیزی - ئیواران</t>
  </si>
  <si>
    <t>ڕینمایی پەوەردەیی ئێواران</t>
  </si>
  <si>
    <t>پەروەردەی تایبەت - ئێواران</t>
  </si>
  <si>
    <t>پ.ی.د.محمد کریم صمد</t>
  </si>
  <si>
    <t>پ.ی.د.سیڤان عمر مجید</t>
  </si>
  <si>
    <t>پ.د.اسعد حمید اسماعیل</t>
  </si>
  <si>
    <t>پ.ی.د.ڕشاد ڕشید حاجی</t>
  </si>
  <si>
    <t>پ.ی.د.دلۆڤان سیف الدین سعدی</t>
  </si>
  <si>
    <t>پ.د.عبد الستار صالح احمد</t>
  </si>
  <si>
    <t>پ.د.نوزاد وقاص سعید</t>
  </si>
  <si>
    <t>پ.ی.د.ولید خالد عبد الکریم</t>
  </si>
  <si>
    <t>پ.ی.د.ئاراز حکیم رضا</t>
  </si>
  <si>
    <t>د. كوثر نجيب عبدالاحد عسكر</t>
  </si>
  <si>
    <t>سوزان جیهانبخش خورشید</t>
  </si>
  <si>
    <t>بشری عبدالعزیز صالح</t>
  </si>
  <si>
    <t xml:space="preserve">بەیانیان </t>
  </si>
  <si>
    <t>ئێواران</t>
  </si>
  <si>
    <t>9.5 - 5. 10</t>
  </si>
  <si>
    <t xml:space="preserve">دابەزینی نیساب </t>
  </si>
  <si>
    <t>نیسابی یاسایی</t>
  </si>
  <si>
    <t>نیسابی راستەقینە</t>
  </si>
  <si>
    <t>مانگى</t>
  </si>
  <si>
    <t xml:space="preserve">بەشی   </t>
  </si>
  <si>
    <t>ناوی مامۆستا</t>
  </si>
  <si>
    <t xml:space="preserve">پلەی زانستی </t>
  </si>
  <si>
    <r>
      <t xml:space="preserve">کۆلێژی :  </t>
    </r>
    <r>
      <rPr>
        <b/>
        <sz val="20"/>
        <color rgb="FFFF0000"/>
        <rFont val="Times New Roman"/>
        <family val="1"/>
      </rPr>
      <t>پەروەردە</t>
    </r>
  </si>
  <si>
    <t>هۆکاری دابەزینی نیساب</t>
  </si>
  <si>
    <t>30/9/2023</t>
  </si>
  <si>
    <t>21/10/2023</t>
  </si>
  <si>
    <t>22/10/2023</t>
  </si>
  <si>
    <t>23/10/2023</t>
  </si>
  <si>
    <t>24/10/2023</t>
  </si>
  <si>
    <t>25/10/2023</t>
  </si>
  <si>
    <t>26/10/2023</t>
  </si>
  <si>
    <t>28/10/2023</t>
  </si>
  <si>
    <t>29/10/2023</t>
  </si>
  <si>
    <t>30/10/2023</t>
  </si>
  <si>
    <t>31/10/2023</t>
  </si>
  <si>
    <t>وانەی.خ. ماستەر</t>
  </si>
  <si>
    <t>وانەی.خ. دکتۆرا</t>
  </si>
  <si>
    <t>تکایە داتا سوورەکان دەستکاری مەکە - ئەو خانانەی سوورکراوون 
پڕی مەکەرەوە</t>
  </si>
  <si>
    <t>پرۆژەی  توێژینەوە</t>
  </si>
  <si>
    <t>وانەی.خ. دبلۆم</t>
  </si>
  <si>
    <t>کۆی گشتی کاتژمێرەکان دوای گۆڕین</t>
  </si>
  <si>
    <t>ناوی مامۆستایان</t>
  </si>
  <si>
    <t>د.کەژاڵ محمد سلێمان</t>
  </si>
  <si>
    <t>د.زيرەك فقى احمد عبدالرحمن</t>
  </si>
  <si>
    <t>د.هاژە جمال هيدايەت</t>
  </si>
  <si>
    <t>د.خديجة خليل مصطفى</t>
  </si>
  <si>
    <t>د.خبات انور على</t>
  </si>
  <si>
    <t>د. سوسن محمد عبدالله</t>
  </si>
  <si>
    <t>د. كلثوم عساف مولود</t>
  </si>
  <si>
    <t>د. انور عثمان غفور</t>
  </si>
  <si>
    <t>د. سهيلە نافع رفيق</t>
  </si>
  <si>
    <t>د. ژيان رشيد صالح</t>
  </si>
  <si>
    <t>د. وند خالص على</t>
  </si>
  <si>
    <t>د. خدر نيازى نورالدين</t>
  </si>
  <si>
    <t>د. لويس عبدالاحد سيدا</t>
  </si>
  <si>
    <t>د. تريفە فاروق اسماعيل</t>
  </si>
  <si>
    <t>د. بەناز صديق عبدالله</t>
  </si>
  <si>
    <t>د.كارزان عبدالمحسن محمد</t>
  </si>
  <si>
    <t>د.هێرۆ فەرهاد صلاح</t>
  </si>
  <si>
    <t>د. سازان قادر مولود</t>
  </si>
  <si>
    <t>د. ڕێبوار محمد حمەصالح</t>
  </si>
  <si>
    <t>د. سامان محسن عبد الكريم</t>
  </si>
  <si>
    <t>د. كريم رحمن حمد</t>
  </si>
  <si>
    <t xml:space="preserve">د. سيڤان عمر مجيد     </t>
  </si>
  <si>
    <t>د.سروەت اکرام محمد صالح</t>
  </si>
  <si>
    <t>د. عبداللە حمد عزيز</t>
  </si>
  <si>
    <t>د. پشتيوان احمد حمد</t>
  </si>
  <si>
    <t>د. تريفە ظاهر صابر</t>
  </si>
  <si>
    <t>د. سەرهەنگ حسن عزيز</t>
  </si>
  <si>
    <t>د. سهيلە حمد شريف</t>
  </si>
  <si>
    <t>د. سەروەر نەوزاد جعفر</t>
  </si>
  <si>
    <t>د. شوان خورشيد رحمن</t>
  </si>
  <si>
    <t>د. شيلان عبد العزيز حسين</t>
  </si>
  <si>
    <t>د. تارا محمد حسن</t>
  </si>
  <si>
    <t>م. مقصودە قادر محمد</t>
  </si>
  <si>
    <t>م. گەوهەر احمد شێخە</t>
  </si>
  <si>
    <t>م.هيوا محمد علي</t>
  </si>
  <si>
    <t>م. رِاستى حسن سعيد</t>
  </si>
  <si>
    <t>م. لاوين احمد اومر</t>
  </si>
  <si>
    <t>م. اسراء محمود محمد</t>
  </si>
  <si>
    <t>م. جوان دڵشاد توفيق احمد</t>
  </si>
  <si>
    <t>م. شايەن رشيد ابوبكر</t>
  </si>
  <si>
    <t>م. بێریڤان اسعد لطیف</t>
  </si>
  <si>
    <t>م. ڕێبوار خدر شێخە</t>
  </si>
  <si>
    <t>م. سانا کیفی نجم الدین</t>
  </si>
  <si>
    <t>م. ڕێژین على محمد</t>
  </si>
  <si>
    <t>م. ئاشنا محمد ابوبکر</t>
  </si>
  <si>
    <t>م.پەيمان صهيب خضر</t>
  </si>
  <si>
    <t>م.زەینب زريان قادر</t>
  </si>
  <si>
    <t>م.شهلە احمد خضر</t>
  </si>
  <si>
    <t>م.باوەر خطاب محمد</t>
  </si>
  <si>
    <t>PhD. Student Supervising</t>
  </si>
  <si>
    <t>ڕاستی حسن سعید</t>
  </si>
  <si>
    <t>سالى: 2024</t>
  </si>
  <si>
    <t>RNA Biology (MSc. Students)</t>
  </si>
  <si>
    <t>Bioorganic Molecules (M.Sc. Students)</t>
  </si>
  <si>
    <r>
      <t>Molecular Biology (4</t>
    </r>
    <r>
      <rPr>
        <vertAlign val="superscript"/>
        <sz val="18"/>
        <rFont val="Times New Roman"/>
        <family val="1"/>
      </rPr>
      <t>th</t>
    </r>
    <r>
      <rPr>
        <sz val="18"/>
        <rFont val="Times New Roman"/>
        <family val="1"/>
      </rPr>
      <t xml:space="preserve"> Class Students) 1st Group</t>
    </r>
  </si>
  <si>
    <r>
      <t>Molecular Biology (4</t>
    </r>
    <r>
      <rPr>
        <vertAlign val="superscript"/>
        <sz val="18"/>
        <rFont val="Times New Roman"/>
        <family val="1"/>
      </rPr>
      <t>th</t>
    </r>
    <r>
      <rPr>
        <sz val="18"/>
        <rFont val="Times New Roman"/>
        <family val="1"/>
      </rPr>
      <t xml:space="preserve"> Class Students) 2nd Group</t>
    </r>
  </si>
  <si>
    <t>تەمەن+لیجنەی زانستی و خوێندنی باڵای بەش</t>
  </si>
  <si>
    <t>ناوی تەواوی مامۆستا</t>
  </si>
  <si>
    <t>تێبینی :
ناوی ئەو بابەتانەی لەدەرەوەی کۆلێژی پەروەردەی زانکۆی سەڵاحەدین دەیڵێتەوە</t>
  </si>
  <si>
    <t>نازناوی زانستی</t>
  </si>
  <si>
    <t>ناوی بابەت</t>
  </si>
  <si>
    <t>کاژێر لە
 هەفتەیەک</t>
  </si>
  <si>
    <t>ناوی کۆلێژ</t>
  </si>
  <si>
    <t>پایەی کارگێڕی</t>
  </si>
  <si>
    <t>نیە</t>
  </si>
  <si>
    <t>دابەزینی نیساب</t>
  </si>
  <si>
    <t xml:space="preserve">نیسابی کۆتایی </t>
  </si>
  <si>
    <t>کۆی کاژێرەکانی زێدەکی *</t>
  </si>
  <si>
    <t>شایستەی دارایی کۆتایی **</t>
  </si>
  <si>
    <t xml:space="preserve"> لە لایەن ووردبینی پڕ دەکرێتەوە* ، ** </t>
  </si>
  <si>
    <t>پڕۆفیسۆر</t>
  </si>
  <si>
    <t>تەمەن+لیجنەی زانستی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</si>
</sst>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484]dd/mm/yyyy"/>
    <numFmt numFmtId="165" formatCode="0.0"/>
    <numFmt numFmtId="166" formatCode="_-* #,##0.00\ [$د.ع.‏-801]_-;\-* #,##0.00\ [$د.ع.‏-801]_-;_-* &quot;-&quot;??\ [$د.ع.‏-801]_-;_-@_-"/>
    <numFmt numFmtId="167" formatCode="[$-2000401]0"/>
  </numFmts>
  <fonts count="5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8"/>
      <name val="Calibri"/>
      <family val="2"/>
      <scheme val="minor"/>
    </font>
    <font>
      <b/>
      <sz val="16"/>
      <name val="Times New Roman"/>
      <family val="1"/>
    </font>
    <font>
      <sz val="16"/>
      <name val="Calibri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Times New Roman"/>
      <family val="1"/>
    </font>
    <font>
      <b/>
      <sz val="20"/>
      <color rgb="FFFF0000"/>
      <name val="Times New Roman"/>
      <family val="1"/>
    </font>
    <font>
      <sz val="20"/>
      <color rgb="FFFF0000"/>
      <name val="Calibri"/>
      <family val="2"/>
      <scheme val="minor"/>
    </font>
    <font>
      <sz val="20"/>
      <name val="Times New Roman"/>
      <family val="1"/>
    </font>
    <font>
      <sz val="20"/>
      <color rgb="FFFF0000"/>
      <name val="Times New Roman"/>
      <family val="1"/>
    </font>
    <font>
      <b/>
      <sz val="18"/>
      <name val="Times New Roman"/>
      <family val="1"/>
    </font>
    <font>
      <sz val="18"/>
      <name val="Calibri"/>
      <family val="2"/>
    </font>
    <font>
      <b/>
      <sz val="18"/>
      <color rgb="FFFF0000"/>
      <name val="Times New Roman"/>
      <family val="1"/>
    </font>
    <font>
      <sz val="20"/>
      <name val="Calibri"/>
      <family val="2"/>
    </font>
    <font>
      <b/>
      <sz val="16"/>
      <name val="Calibri"/>
      <family val="2"/>
    </font>
    <font>
      <b/>
      <sz val="18"/>
      <name val="Segoe UI Symbol"/>
      <family val="2"/>
    </font>
    <font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24"/>
      <color rgb="FFFF0000"/>
      <name val="Times New Roman"/>
      <family val="1"/>
    </font>
    <font>
      <b/>
      <sz val="24"/>
      <name val="Times New Roman"/>
      <family val="1"/>
    </font>
    <font>
      <b/>
      <sz val="24"/>
      <color theme="1"/>
      <name val="SimSun"/>
    </font>
    <font>
      <b/>
      <sz val="24"/>
      <color theme="1"/>
      <name val="Times New Roman"/>
      <family val="1"/>
    </font>
    <font>
      <b/>
      <sz val="20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16"/>
      <name val="Times New Roman"/>
      <family val="1"/>
    </font>
    <font>
      <b/>
      <sz val="20"/>
      <name val="Calibri"/>
      <family val="2"/>
      <scheme val="minor"/>
    </font>
    <font>
      <b/>
      <sz val="12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28"/>
      <color rgb="FF000000"/>
      <name val="Times New Roman"/>
      <family val="1"/>
    </font>
    <font>
      <b/>
      <sz val="18"/>
      <color theme="0"/>
      <name val="Times New Roman"/>
      <family val="1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6"/>
      <color rgb="FFFF0000"/>
      <name val="Times New Roman"/>
      <family val="1"/>
    </font>
    <font>
      <b/>
      <sz val="16"/>
      <color rgb="FFFF0000"/>
      <name val="Calibri"/>
      <family val="2"/>
    </font>
    <font>
      <sz val="11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6"/>
      <color theme="0"/>
      <name val="Calibri"/>
      <family val="2"/>
    </font>
    <font>
      <sz val="18"/>
      <name val="Times New Roman"/>
      <family val="1"/>
    </font>
    <font>
      <vertAlign val="superscript"/>
      <sz val="18"/>
      <name val="Times New Roman"/>
      <family val="1"/>
    </font>
    <font>
      <sz val="24"/>
      <name val="Times New Roman"/>
      <family val="1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2F2F2"/>
      </patternFill>
    </fill>
    <fill>
      <patternFill patternType="solid">
        <fgColor rgb="FFC6D9F0"/>
        <bgColor rgb="FFC6D9F0"/>
      </patternFill>
    </fill>
    <fill>
      <patternFill patternType="solid">
        <fgColor theme="6" tint="0.79998168889431442"/>
        <bgColor rgb="FFC6D9F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rgb="FF9BE5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DF2FF"/>
        <bgColor indexed="64"/>
      </patternFill>
    </fill>
    <fill>
      <patternFill patternType="solid">
        <fgColor rgb="FFE3F3D1"/>
        <bgColor indexed="64"/>
      </patternFill>
    </fill>
    <fill>
      <patternFill patternType="solid">
        <fgColor rgb="FFFEF8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medium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medium">
        <color rgb="FF000000"/>
      </bottom>
      <diagonal/>
    </border>
    <border>
      <left style="thick">
        <color indexed="64"/>
      </left>
      <right/>
      <top/>
      <bottom style="thick">
        <color rgb="FF000000"/>
      </bottom>
      <diagonal/>
    </border>
    <border>
      <left/>
      <right style="thick">
        <color indexed="64"/>
      </right>
      <top/>
      <bottom style="thick">
        <color rgb="FF000000"/>
      </bottom>
      <diagonal/>
    </border>
    <border>
      <left style="thick">
        <color indexed="64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ck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rgb="FF000000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thick">
        <color indexed="64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2" fillId="0" borderId="6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3" fillId="1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3" fillId="11" borderId="0" xfId="0" applyFont="1" applyFill="1" applyAlignment="1">
      <alignment horizontal="center" vertical="center"/>
    </xf>
    <xf numFmtId="0" fontId="14" fillId="11" borderId="0" xfId="0" applyFont="1" applyFill="1"/>
    <xf numFmtId="0" fontId="5" fillId="0" borderId="0" xfId="0" applyFont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4" xfId="0" applyNumberFormat="1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0" fontId="8" fillId="19" borderId="6" xfId="0" applyFont="1" applyFill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38" fillId="20" borderId="0" xfId="0" applyFont="1" applyFill="1" applyAlignment="1">
      <alignment horizontal="center" vertical="center"/>
    </xf>
    <xf numFmtId="0" fontId="39" fillId="0" borderId="17" xfId="0" applyFont="1" applyBorder="1" applyAlignment="1">
      <alignment horizontal="right" vertical="center" wrapText="1" readingOrder="2"/>
    </xf>
    <xf numFmtId="0" fontId="40" fillId="0" borderId="17" xfId="0" applyFont="1" applyBorder="1" applyAlignment="1">
      <alignment horizontal="right" vertical="center" wrapText="1" readingOrder="2"/>
    </xf>
    <xf numFmtId="0" fontId="20" fillId="4" borderId="18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15" fillId="14" borderId="22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8" fillId="0" borderId="22" xfId="0" applyFont="1" applyBorder="1"/>
    <xf numFmtId="1" fontId="15" fillId="2" borderId="17" xfId="0" applyNumberFormat="1" applyFont="1" applyFill="1" applyBorder="1" applyAlignment="1">
      <alignment horizontal="center" vertical="center"/>
    </xf>
    <xf numFmtId="1" fontId="16" fillId="3" borderId="24" xfId="0" applyNumberFormat="1" applyFont="1" applyFill="1" applyBorder="1" applyAlignment="1">
      <alignment horizontal="center" vertical="center"/>
    </xf>
    <xf numFmtId="0" fontId="19" fillId="0" borderId="25" xfId="0" applyFont="1" applyBorder="1"/>
    <xf numFmtId="0" fontId="15" fillId="5" borderId="31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/>
    </xf>
    <xf numFmtId="0" fontId="37" fillId="4" borderId="31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165" fontId="22" fillId="0" borderId="16" xfId="0" applyNumberFormat="1" applyFont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5" fillId="19" borderId="0" xfId="0" applyFont="1" applyFill="1" applyAlignment="1">
      <alignment horizontal="center" vertical="center"/>
    </xf>
    <xf numFmtId="1" fontId="22" fillId="0" borderId="32" xfId="0" applyNumberFormat="1" applyFont="1" applyBorder="1" applyAlignment="1">
      <alignment horizontal="center" vertical="center"/>
    </xf>
    <xf numFmtId="1" fontId="42" fillId="0" borderId="32" xfId="0" applyNumberFormat="1" applyFont="1" applyBorder="1" applyAlignment="1">
      <alignment horizontal="center" vertical="center"/>
    </xf>
    <xf numFmtId="165" fontId="22" fillId="11" borderId="35" xfId="0" applyNumberFormat="1" applyFont="1" applyFill="1" applyBorder="1" applyAlignment="1">
      <alignment horizontal="center" vertical="center"/>
    </xf>
    <xf numFmtId="1" fontId="42" fillId="19" borderId="32" xfId="0" applyNumberFormat="1" applyFont="1" applyFill="1" applyBorder="1" applyAlignment="1">
      <alignment horizontal="center" vertical="center"/>
    </xf>
    <xf numFmtId="0" fontId="15" fillId="5" borderId="47" xfId="0" applyFont="1" applyFill="1" applyBorder="1" applyAlignment="1">
      <alignment horizontal="center" vertical="center"/>
    </xf>
    <xf numFmtId="0" fontId="8" fillId="6" borderId="48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/>
    </xf>
    <xf numFmtId="1" fontId="22" fillId="0" borderId="48" xfId="0" applyNumberFormat="1" applyFont="1" applyBorder="1" applyAlignment="1">
      <alignment horizontal="center" vertical="center"/>
    </xf>
    <xf numFmtId="1" fontId="42" fillId="0" borderId="48" xfId="0" applyNumberFormat="1" applyFont="1" applyBorder="1" applyAlignment="1">
      <alignment horizontal="center" vertical="center"/>
    </xf>
    <xf numFmtId="0" fontId="37" fillId="4" borderId="47" xfId="0" applyFont="1" applyFill="1" applyBorder="1" applyAlignment="1">
      <alignment horizontal="center" vertical="center" wrapText="1"/>
    </xf>
    <xf numFmtId="165" fontId="22" fillId="11" borderId="5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0" fillId="0" borderId="54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8" fillId="19" borderId="62" xfId="0" applyFont="1" applyFill="1" applyBorder="1" applyAlignment="1">
      <alignment vertical="center"/>
    </xf>
    <xf numFmtId="0" fontId="25" fillId="19" borderId="15" xfId="0" applyFont="1" applyFill="1" applyBorder="1" applyAlignment="1">
      <alignment horizontal="center" vertical="center"/>
    </xf>
    <xf numFmtId="0" fontId="5" fillId="0" borderId="14" xfId="0" applyFont="1" applyBorder="1"/>
    <xf numFmtId="0" fontId="5" fillId="0" borderId="15" xfId="0" applyFont="1" applyBorder="1"/>
    <xf numFmtId="14" fontId="35" fillId="0" borderId="11" xfId="0" applyNumberFormat="1" applyFont="1" applyBorder="1" applyAlignment="1">
      <alignment vertical="center" wrapText="1"/>
    </xf>
    <xf numFmtId="14" fontId="35" fillId="0" borderId="60" xfId="0" applyNumberFormat="1" applyFont="1" applyBorder="1" applyAlignment="1">
      <alignment vertical="center" wrapText="1"/>
    </xf>
    <xf numFmtId="14" fontId="35" fillId="0" borderId="63" xfId="0" applyNumberFormat="1" applyFont="1" applyBorder="1" applyAlignment="1">
      <alignment vertical="center" wrapText="1"/>
    </xf>
    <xf numFmtId="14" fontId="35" fillId="0" borderId="0" xfId="0" applyNumberFormat="1" applyFont="1" applyAlignment="1">
      <alignment vertical="center" wrapText="1"/>
    </xf>
    <xf numFmtId="14" fontId="35" fillId="0" borderId="15" xfId="0" applyNumberFormat="1" applyFont="1" applyBorder="1" applyAlignment="1">
      <alignment vertical="center" wrapText="1"/>
    </xf>
    <xf numFmtId="14" fontId="35" fillId="0" borderId="7" xfId="0" applyNumberFormat="1" applyFont="1" applyBorder="1" applyAlignment="1">
      <alignment vertical="center" wrapText="1"/>
    </xf>
    <xf numFmtId="14" fontId="35" fillId="0" borderId="9" xfId="0" applyNumberFormat="1" applyFont="1" applyBorder="1" applyAlignment="1">
      <alignment vertical="center" wrapText="1"/>
    </xf>
    <xf numFmtId="14" fontId="18" fillId="0" borderId="0" xfId="0" applyNumberFormat="1" applyFont="1" applyAlignment="1">
      <alignment vertical="center" wrapText="1"/>
    </xf>
    <xf numFmtId="0" fontId="34" fillId="0" borderId="0" xfId="0" applyFont="1"/>
    <xf numFmtId="1" fontId="22" fillId="21" borderId="48" xfId="0" applyNumberFormat="1" applyFont="1" applyFill="1" applyBorder="1" applyAlignment="1">
      <alignment horizontal="center" vertical="center"/>
    </xf>
    <xf numFmtId="0" fontId="53" fillId="0" borderId="80" xfId="0" applyFont="1" applyBorder="1" applyAlignment="1">
      <alignment horizontal="center" vertical="center"/>
    </xf>
    <xf numFmtId="0" fontId="53" fillId="0" borderId="80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readingOrder="1"/>
    </xf>
    <xf numFmtId="1" fontId="22" fillId="21" borderId="32" xfId="0" applyNumberFormat="1" applyFont="1" applyFill="1" applyBorder="1" applyAlignment="1">
      <alignment horizontal="center" vertical="center"/>
    </xf>
    <xf numFmtId="0" fontId="29" fillId="7" borderId="0" xfId="0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 readingOrder="1"/>
    </xf>
    <xf numFmtId="0" fontId="53" fillId="0" borderId="72" xfId="0" applyFont="1" applyBorder="1" applyAlignment="1">
      <alignment horizontal="center" vertical="center"/>
    </xf>
    <xf numFmtId="0" fontId="53" fillId="0" borderId="73" xfId="0" applyFont="1" applyBorder="1" applyAlignment="1">
      <alignment horizontal="center" vertical="center"/>
    </xf>
    <xf numFmtId="0" fontId="53" fillId="0" borderId="74" xfId="0" applyFont="1" applyBorder="1" applyAlignment="1">
      <alignment horizontal="center" vertical="center"/>
    </xf>
    <xf numFmtId="0" fontId="53" fillId="0" borderId="75" xfId="0" applyFont="1" applyBorder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5" fillId="2" borderId="90" xfId="0" applyFont="1" applyFill="1" applyBorder="1" applyAlignment="1">
      <alignment horizontal="center" vertical="center"/>
    </xf>
    <xf numFmtId="0" fontId="55" fillId="2" borderId="91" xfId="0" applyFont="1" applyFill="1" applyBorder="1" applyAlignment="1">
      <alignment horizontal="center" vertical="center"/>
    </xf>
    <xf numFmtId="0" fontId="55" fillId="2" borderId="92" xfId="0" applyFont="1" applyFill="1" applyBorder="1" applyAlignment="1">
      <alignment horizontal="center" vertical="center"/>
    </xf>
    <xf numFmtId="0" fontId="5" fillId="2" borderId="90" xfId="0" applyFont="1" applyFill="1" applyBorder="1" applyAlignment="1">
      <alignment horizontal="center"/>
    </xf>
    <xf numFmtId="0" fontId="5" fillId="2" borderId="91" xfId="0" applyFont="1" applyFill="1" applyBorder="1" applyAlignment="1">
      <alignment horizontal="center"/>
    </xf>
    <xf numFmtId="0" fontId="5" fillId="2" borderId="92" xfId="0" applyFont="1" applyFill="1" applyBorder="1" applyAlignment="1">
      <alignment horizontal="center"/>
    </xf>
    <xf numFmtId="0" fontId="5" fillId="2" borderId="90" xfId="0" applyFont="1" applyFill="1" applyBorder="1" applyAlignment="1">
      <alignment horizontal="center" vertical="center"/>
    </xf>
    <xf numFmtId="0" fontId="5" fillId="2" borderId="91" xfId="0" applyFont="1" applyFill="1" applyBorder="1" applyAlignment="1">
      <alignment horizontal="center" vertical="center"/>
    </xf>
    <xf numFmtId="0" fontId="5" fillId="2" borderId="92" xfId="0" applyFont="1" applyFill="1" applyBorder="1" applyAlignment="1">
      <alignment horizontal="center" vertical="center"/>
    </xf>
    <xf numFmtId="0" fontId="54" fillId="0" borderId="0" xfId="0" applyFont="1" applyAlignment="1">
      <alignment horizontal="center" readingOrder="1"/>
    </xf>
    <xf numFmtId="0" fontId="29" fillId="7" borderId="0" xfId="0" applyFont="1" applyFill="1" applyAlignment="1">
      <alignment horizontal="center" vertical="center"/>
    </xf>
    <xf numFmtId="0" fontId="54" fillId="0" borderId="73" xfId="0" applyFont="1" applyBorder="1" applyAlignment="1">
      <alignment horizontal="center" vertical="center"/>
    </xf>
    <xf numFmtId="0" fontId="54" fillId="0" borderId="74" xfId="0" applyFont="1" applyBorder="1" applyAlignment="1">
      <alignment horizontal="center" vertical="center"/>
    </xf>
    <xf numFmtId="0" fontId="54" fillId="0" borderId="75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/>
    </xf>
    <xf numFmtId="0" fontId="54" fillId="0" borderId="7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3" fillId="0" borderId="80" xfId="0" applyFont="1" applyBorder="1" applyAlignment="1">
      <alignment horizontal="center" vertical="center"/>
    </xf>
    <xf numFmtId="0" fontId="55" fillId="0" borderId="81" xfId="0" applyFont="1" applyBorder="1" applyAlignment="1">
      <alignment horizontal="left" vertical="center" wrapText="1"/>
    </xf>
    <xf numFmtId="0" fontId="55" fillId="0" borderId="82" xfId="0" applyFont="1" applyBorder="1" applyAlignment="1">
      <alignment horizontal="left" vertical="center" wrapText="1"/>
    </xf>
    <xf numFmtId="0" fontId="55" fillId="0" borderId="83" xfId="0" applyFont="1" applyBorder="1" applyAlignment="1">
      <alignment horizontal="left" vertical="center" wrapText="1"/>
    </xf>
    <xf numFmtId="0" fontId="55" fillId="0" borderId="81" xfId="0" applyFont="1" applyBorder="1" applyAlignment="1">
      <alignment horizontal="center" vertical="center"/>
    </xf>
    <xf numFmtId="0" fontId="55" fillId="0" borderId="82" xfId="0" applyFont="1" applyBorder="1" applyAlignment="1">
      <alignment horizontal="center" vertical="center"/>
    </xf>
    <xf numFmtId="0" fontId="55" fillId="0" borderId="83" xfId="0" applyFont="1" applyBorder="1" applyAlignment="1">
      <alignment horizontal="center" vertical="center"/>
    </xf>
    <xf numFmtId="167" fontId="56" fillId="0" borderId="73" xfId="0" applyNumberFormat="1" applyFont="1" applyBorder="1" applyAlignment="1">
      <alignment horizontal="center" vertical="center"/>
    </xf>
    <xf numFmtId="0" fontId="56" fillId="0" borderId="74" xfId="0" applyFont="1" applyBorder="1" applyAlignment="1">
      <alignment horizontal="center" vertical="center"/>
    </xf>
    <xf numFmtId="0" fontId="56" fillId="0" borderId="75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3" fillId="0" borderId="76" xfId="0" applyFont="1" applyBorder="1" applyAlignment="1">
      <alignment horizontal="center" vertical="center"/>
    </xf>
    <xf numFmtId="0" fontId="53" fillId="0" borderId="77" xfId="0" applyFont="1" applyBorder="1" applyAlignment="1">
      <alignment horizontal="center" vertical="center"/>
    </xf>
    <xf numFmtId="0" fontId="53" fillId="0" borderId="84" xfId="0" applyFont="1" applyBorder="1" applyAlignment="1">
      <alignment horizontal="center" vertical="center"/>
    </xf>
    <xf numFmtId="0" fontId="53" fillId="0" borderId="87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88" xfId="0" applyFont="1" applyBorder="1" applyAlignment="1">
      <alignment horizontal="center" vertical="center"/>
    </xf>
    <xf numFmtId="0" fontId="53" fillId="0" borderId="78" xfId="0" applyFont="1" applyBorder="1" applyAlignment="1">
      <alignment horizontal="center" vertical="center"/>
    </xf>
    <xf numFmtId="0" fontId="53" fillId="0" borderId="79" xfId="0" applyFont="1" applyBorder="1" applyAlignment="1">
      <alignment horizontal="center" vertical="center"/>
    </xf>
    <xf numFmtId="0" fontId="53" fillId="0" borderId="89" xfId="0" applyFont="1" applyBorder="1" applyAlignment="1">
      <alignment horizontal="center" vertical="center"/>
    </xf>
    <xf numFmtId="0" fontId="55" fillId="0" borderId="76" xfId="0" applyFont="1" applyBorder="1" applyAlignment="1">
      <alignment horizontal="center" vertical="center"/>
    </xf>
    <xf numFmtId="0" fontId="55" fillId="0" borderId="77" xfId="0" applyFont="1" applyBorder="1" applyAlignment="1">
      <alignment horizontal="center" vertical="center"/>
    </xf>
    <xf numFmtId="0" fontId="55" fillId="0" borderId="87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78" xfId="0" applyFont="1" applyBorder="1" applyAlignment="1">
      <alignment horizontal="center" vertical="center"/>
    </xf>
    <xf numFmtId="0" fontId="55" fillId="0" borderId="79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3" fillId="0" borderId="85" xfId="0" applyFont="1" applyBorder="1" applyAlignment="1">
      <alignment horizontal="center" vertical="center"/>
    </xf>
    <xf numFmtId="0" fontId="53" fillId="0" borderId="86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54" fillId="0" borderId="72" xfId="0" applyFont="1" applyBorder="1" applyAlignment="1">
      <alignment horizontal="center" vertical="center"/>
    </xf>
    <xf numFmtId="164" fontId="8" fillId="0" borderId="70" xfId="0" applyNumberFormat="1" applyFont="1" applyBorder="1" applyAlignment="1">
      <alignment horizontal="center" vertical="center"/>
    </xf>
    <xf numFmtId="164" fontId="8" fillId="0" borderId="71" xfId="0" applyNumberFormat="1" applyFont="1" applyBorder="1" applyAlignment="1">
      <alignment horizontal="center" vertical="center"/>
    </xf>
    <xf numFmtId="1" fontId="8" fillId="0" borderId="70" xfId="0" applyNumberFormat="1" applyFont="1" applyBorder="1" applyAlignment="1">
      <alignment horizontal="center" vertical="center"/>
    </xf>
    <xf numFmtId="1" fontId="8" fillId="0" borderId="71" xfId="0" applyNumberFormat="1" applyFont="1" applyBorder="1" applyAlignment="1">
      <alignment horizontal="center" vertical="center"/>
    </xf>
    <xf numFmtId="0" fontId="53" fillId="0" borderId="76" xfId="0" applyFont="1" applyBorder="1" applyAlignment="1">
      <alignment horizontal="center" vertical="top" wrapText="1"/>
    </xf>
    <xf numFmtId="0" fontId="53" fillId="0" borderId="77" xfId="0" applyFont="1" applyBorder="1" applyAlignment="1">
      <alignment horizontal="center" vertical="top" wrapText="1"/>
    </xf>
    <xf numFmtId="0" fontId="53" fillId="0" borderId="78" xfId="0" applyFont="1" applyBorder="1" applyAlignment="1">
      <alignment horizontal="center" vertical="top" wrapText="1"/>
    </xf>
    <xf numFmtId="0" fontId="53" fillId="0" borderId="79" xfId="0" applyFont="1" applyBorder="1" applyAlignment="1">
      <alignment horizontal="center" vertical="top" wrapText="1"/>
    </xf>
    <xf numFmtId="1" fontId="8" fillId="0" borderId="34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9" fillId="0" borderId="16" xfId="0" applyFont="1" applyBorder="1"/>
    <xf numFmtId="1" fontId="8" fillId="0" borderId="16" xfId="0" applyNumberFormat="1" applyFont="1" applyBorder="1" applyAlignment="1">
      <alignment horizontal="center" vertical="center"/>
    </xf>
    <xf numFmtId="0" fontId="24" fillId="0" borderId="16" xfId="0" applyFont="1" applyBorder="1"/>
    <xf numFmtId="0" fontId="0" fillId="0" borderId="16" xfId="0" applyBorder="1"/>
    <xf numFmtId="0" fontId="2" fillId="4" borderId="31" xfId="0" applyFont="1" applyFill="1" applyBorder="1" applyAlignment="1">
      <alignment horizontal="center" vertical="center" wrapText="1"/>
    </xf>
    <xf numFmtId="1" fontId="48" fillId="0" borderId="16" xfId="0" applyNumberFormat="1" applyFont="1" applyBorder="1" applyAlignment="1">
      <alignment horizontal="center" vertical="center"/>
    </xf>
    <xf numFmtId="0" fontId="49" fillId="0" borderId="16" xfId="0" applyFont="1" applyBorder="1"/>
    <xf numFmtId="14" fontId="50" fillId="0" borderId="17" xfId="0" applyNumberFormat="1" applyFont="1" applyBorder="1" applyAlignment="1">
      <alignment horizontal="center" vertical="center" wrapText="1"/>
    </xf>
    <xf numFmtId="0" fontId="8" fillId="13" borderId="55" xfId="0" applyFont="1" applyFill="1" applyBorder="1" applyAlignment="1">
      <alignment horizontal="center" vertical="center"/>
    </xf>
    <xf numFmtId="0" fontId="8" fillId="13" borderId="34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" fontId="45" fillId="0" borderId="16" xfId="0" applyNumberFormat="1" applyFont="1" applyBorder="1" applyAlignment="1">
      <alignment horizontal="center" vertical="center"/>
    </xf>
    <xf numFmtId="0" fontId="47" fillId="0" borderId="16" xfId="0" applyFont="1" applyBorder="1"/>
    <xf numFmtId="0" fontId="2" fillId="4" borderId="58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32" fillId="6" borderId="16" xfId="0" applyFont="1" applyFill="1" applyBorder="1"/>
    <xf numFmtId="164" fontId="8" fillId="21" borderId="16" xfId="0" applyNumberFormat="1" applyFont="1" applyFill="1" applyBorder="1" applyAlignment="1">
      <alignment horizontal="center" vertical="center"/>
    </xf>
    <xf numFmtId="0" fontId="9" fillId="21" borderId="16" xfId="0" applyFont="1" applyFill="1" applyBorder="1"/>
    <xf numFmtId="1" fontId="48" fillId="21" borderId="16" xfId="0" applyNumberFormat="1" applyFont="1" applyFill="1" applyBorder="1" applyAlignment="1">
      <alignment horizontal="center" vertical="center"/>
    </xf>
    <xf numFmtId="0" fontId="49" fillId="21" borderId="16" xfId="0" applyFont="1" applyFill="1" applyBorder="1"/>
    <xf numFmtId="0" fontId="46" fillId="0" borderId="16" xfId="0" applyFont="1" applyBorder="1"/>
    <xf numFmtId="0" fontId="9" fillId="13" borderId="34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5" fillId="12" borderId="10" xfId="0" applyFont="1" applyFill="1" applyBorder="1" applyAlignment="1">
      <alignment horizontal="center" vertical="center" wrapText="1"/>
    </xf>
    <xf numFmtId="0" fontId="25" fillId="12" borderId="11" xfId="0" applyFont="1" applyFill="1" applyBorder="1" applyAlignment="1">
      <alignment horizontal="center" vertical="center"/>
    </xf>
    <xf numFmtId="0" fontId="25" fillId="12" borderId="60" xfId="0" applyFont="1" applyFill="1" applyBorder="1" applyAlignment="1">
      <alignment horizontal="center" vertical="center"/>
    </xf>
    <xf numFmtId="0" fontId="25" fillId="12" borderId="12" xfId="0" applyFont="1" applyFill="1" applyBorder="1" applyAlignment="1">
      <alignment horizontal="center" vertical="center"/>
    </xf>
    <xf numFmtId="0" fontId="25" fillId="12" borderId="13" xfId="0" applyFont="1" applyFill="1" applyBorder="1" applyAlignment="1">
      <alignment horizontal="center" vertical="center"/>
    </xf>
    <xf numFmtId="0" fontId="25" fillId="12" borderId="61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165" fontId="22" fillId="0" borderId="31" xfId="0" applyNumberFormat="1" applyFont="1" applyBorder="1" applyAlignment="1">
      <alignment horizontal="center" vertical="center"/>
    </xf>
    <xf numFmtId="165" fontId="22" fillId="0" borderId="16" xfId="0" applyNumberFormat="1" applyFont="1" applyBorder="1" applyAlignment="1">
      <alignment horizontal="center" vertical="center"/>
    </xf>
    <xf numFmtId="166" fontId="16" fillId="8" borderId="31" xfId="0" applyNumberFormat="1" applyFont="1" applyFill="1" applyBorder="1" applyAlignment="1">
      <alignment horizontal="center" vertical="center"/>
    </xf>
    <xf numFmtId="166" fontId="16" fillId="8" borderId="16" xfId="0" applyNumberFormat="1" applyFont="1" applyFill="1" applyBorder="1" applyAlignment="1">
      <alignment horizontal="center" vertical="center"/>
    </xf>
    <xf numFmtId="166" fontId="16" fillId="8" borderId="33" xfId="0" applyNumberFormat="1" applyFont="1" applyFill="1" applyBorder="1" applyAlignment="1">
      <alignment horizontal="center" vertical="center"/>
    </xf>
    <xf numFmtId="166" fontId="16" fillId="8" borderId="34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23" fillId="0" borderId="26" xfId="0" applyFont="1" applyBorder="1"/>
    <xf numFmtId="0" fontId="23" fillId="0" borderId="47" xfId="0" applyFont="1" applyBorder="1"/>
    <xf numFmtId="0" fontId="23" fillId="0" borderId="16" xfId="0" applyFont="1" applyBorder="1"/>
    <xf numFmtId="0" fontId="15" fillId="16" borderId="26" xfId="0" applyFont="1" applyFill="1" applyBorder="1" applyAlignment="1">
      <alignment horizontal="center" vertical="center"/>
    </xf>
    <xf numFmtId="0" fontId="23" fillId="16" borderId="26" xfId="0" applyFont="1" applyFill="1" applyBorder="1"/>
    <xf numFmtId="0" fontId="2" fillId="0" borderId="26" xfId="0" applyFont="1" applyBorder="1" applyAlignment="1">
      <alignment horizontal="center" vertical="center"/>
    </xf>
    <xf numFmtId="0" fontId="6" fillId="0" borderId="26" xfId="0" applyFont="1" applyBorder="1"/>
    <xf numFmtId="0" fontId="6" fillId="0" borderId="46" xfId="0" applyFont="1" applyBorder="1"/>
    <xf numFmtId="0" fontId="15" fillId="7" borderId="16" xfId="0" applyFont="1" applyFill="1" applyBorder="1" applyAlignment="1">
      <alignment horizontal="center" vertical="center"/>
    </xf>
    <xf numFmtId="0" fontId="23" fillId="7" borderId="16" xfId="0" applyFont="1" applyFill="1" applyBorder="1"/>
    <xf numFmtId="0" fontId="43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/>
    </xf>
    <xf numFmtId="0" fontId="44" fillId="0" borderId="48" xfId="0" applyFont="1" applyBorder="1" applyAlignment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8" fillId="18" borderId="19" xfId="0" applyFont="1" applyFill="1" applyBorder="1" applyAlignment="1">
      <alignment horizontal="center" vertical="center"/>
    </xf>
    <xf numFmtId="0" fontId="8" fillId="18" borderId="17" xfId="0" applyFont="1" applyFill="1" applyBorder="1" applyAlignment="1">
      <alignment horizontal="center" vertical="center"/>
    </xf>
    <xf numFmtId="0" fontId="8" fillId="18" borderId="24" xfId="0" applyFont="1" applyFill="1" applyBorder="1" applyAlignment="1">
      <alignment horizontal="center" vertical="center"/>
    </xf>
    <xf numFmtId="0" fontId="30" fillId="13" borderId="19" xfId="0" applyFont="1" applyFill="1" applyBorder="1" applyAlignment="1">
      <alignment horizontal="center" vertical="center"/>
    </xf>
    <xf numFmtId="0" fontId="30" fillId="13" borderId="20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/>
    </xf>
    <xf numFmtId="0" fontId="27" fillId="0" borderId="2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8" fillId="15" borderId="17" xfId="0" applyFont="1" applyFill="1" applyBorder="1" applyAlignment="1">
      <alignment horizontal="center" vertical="center"/>
    </xf>
    <xf numFmtId="0" fontId="29" fillId="15" borderId="17" xfId="0" applyFont="1" applyFill="1" applyBorder="1" applyAlignment="1">
      <alignment horizontal="center" vertical="center"/>
    </xf>
    <xf numFmtId="0" fontId="26" fillId="0" borderId="17" xfId="0" applyFont="1" applyBorder="1" applyAlignment="1">
      <alignment vertical="center"/>
    </xf>
    <xf numFmtId="0" fontId="27" fillId="13" borderId="21" xfId="0" applyFont="1" applyFill="1" applyBorder="1" applyAlignment="1">
      <alignment horizontal="center" vertical="center"/>
    </xf>
    <xf numFmtId="0" fontId="27" fillId="13" borderId="17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4" fontId="20" fillId="4" borderId="19" xfId="0" applyNumberFormat="1" applyFont="1" applyFill="1" applyBorder="1" applyAlignment="1">
      <alignment horizontal="center" vertical="center" readingOrder="2"/>
    </xf>
    <xf numFmtId="0" fontId="21" fillId="0" borderId="19" xfId="0" applyFont="1" applyBorder="1" applyAlignment="1">
      <alignment readingOrder="2"/>
    </xf>
    <xf numFmtId="0" fontId="15" fillId="13" borderId="49" xfId="0" applyFont="1" applyFill="1" applyBorder="1" applyAlignment="1">
      <alignment horizontal="center" vertical="center"/>
    </xf>
    <xf numFmtId="0" fontId="23" fillId="13" borderId="27" xfId="0" applyFont="1" applyFill="1" applyBorder="1"/>
    <xf numFmtId="0" fontId="3" fillId="0" borderId="0" xfId="0" applyFont="1" applyAlignment="1">
      <alignment horizontal="center"/>
    </xf>
    <xf numFmtId="0" fontId="41" fillId="13" borderId="17" xfId="0" applyFont="1" applyFill="1" applyBorder="1" applyAlignment="1">
      <alignment horizontal="center" vertical="center"/>
    </xf>
    <xf numFmtId="0" fontId="27" fillId="15" borderId="23" xfId="0" applyFont="1" applyFill="1" applyBorder="1" applyAlignment="1">
      <alignment horizontal="center" vertical="center"/>
    </xf>
    <xf numFmtId="0" fontId="26" fillId="15" borderId="24" xfId="0" applyFont="1" applyFill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2" borderId="43" xfId="0" applyFont="1" applyFill="1" applyBorder="1" applyAlignment="1">
      <alignment horizontal="right" vertical="center"/>
    </xf>
    <xf numFmtId="0" fontId="27" fillId="2" borderId="36" xfId="0" applyFont="1" applyFill="1" applyBorder="1" applyAlignment="1">
      <alignment horizontal="right" vertical="center"/>
    </xf>
    <xf numFmtId="0" fontId="15" fillId="17" borderId="36" xfId="0" applyFont="1" applyFill="1" applyBorder="1" applyAlignment="1">
      <alignment horizontal="center" vertical="center"/>
    </xf>
    <xf numFmtId="0" fontId="15" fillId="17" borderId="44" xfId="0" applyFont="1" applyFill="1" applyBorder="1" applyAlignment="1">
      <alignment horizontal="center" vertical="center"/>
    </xf>
    <xf numFmtId="0" fontId="21" fillId="0" borderId="20" xfId="0" applyFont="1" applyBorder="1" applyAlignment="1">
      <alignment readingOrder="2"/>
    </xf>
    <xf numFmtId="0" fontId="15" fillId="4" borderId="53" xfId="0" applyFont="1" applyFill="1" applyBorder="1" applyAlignment="1">
      <alignment horizontal="center" vertical="center"/>
    </xf>
    <xf numFmtId="0" fontId="23" fillId="0" borderId="29" xfId="0" applyFont="1" applyBorder="1"/>
    <xf numFmtId="0" fontId="23" fillId="0" borderId="30" xfId="0" applyFont="1" applyBorder="1"/>
    <xf numFmtId="0" fontId="15" fillId="4" borderId="28" xfId="0" applyFont="1" applyFill="1" applyBorder="1" applyAlignment="1">
      <alignment horizontal="center" vertical="center"/>
    </xf>
    <xf numFmtId="0" fontId="23" fillId="0" borderId="54" xfId="0" applyFont="1" applyBorder="1"/>
    <xf numFmtId="0" fontId="15" fillId="6" borderId="16" xfId="0" applyFont="1" applyFill="1" applyBorder="1" applyAlignment="1">
      <alignment horizontal="center" vertical="center"/>
    </xf>
    <xf numFmtId="0" fontId="8" fillId="13" borderId="33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15" fillId="4" borderId="54" xfId="0" applyFont="1" applyFill="1" applyBorder="1" applyAlignment="1">
      <alignment horizontal="center" vertical="center"/>
    </xf>
    <xf numFmtId="1" fontId="45" fillId="21" borderId="16" xfId="0" applyNumberFormat="1" applyFont="1" applyFill="1" applyBorder="1" applyAlignment="1">
      <alignment horizontal="center" vertical="center"/>
    </xf>
    <xf numFmtId="0" fontId="46" fillId="21" borderId="16" xfId="0" applyFont="1" applyFill="1" applyBorder="1"/>
    <xf numFmtId="0" fontId="22" fillId="0" borderId="48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1" fontId="8" fillId="0" borderId="39" xfId="0" applyNumberFormat="1" applyFont="1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/>
    </xf>
    <xf numFmtId="1" fontId="8" fillId="0" borderId="41" xfId="0" applyNumberFormat="1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0" fontId="2" fillId="19" borderId="14" xfId="0" applyFont="1" applyFill="1" applyBorder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7" xfId="0" applyFont="1" applyBorder="1" applyAlignment="1">
      <alignment horizontal="center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34" fillId="0" borderId="7" xfId="0" applyFont="1" applyBorder="1"/>
    <xf numFmtId="0" fontId="29" fillId="0" borderId="7" xfId="0" applyFont="1" applyBorder="1" applyAlignment="1">
      <alignment horizontal="center" vertical="center" readingOrder="1"/>
    </xf>
    <xf numFmtId="0" fontId="29" fillId="0" borderId="14" xfId="0" applyFont="1" applyBorder="1" applyAlignment="1">
      <alignment horizontal="center" vertical="center"/>
    </xf>
    <xf numFmtId="0" fontId="34" fillId="0" borderId="0" xfId="0" applyFont="1"/>
    <xf numFmtId="0" fontId="29" fillId="7" borderId="14" xfId="0" applyFont="1" applyFill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1" fontId="42" fillId="0" borderId="37" xfId="0" applyNumberFormat="1" applyFont="1" applyBorder="1" applyAlignment="1">
      <alignment horizontal="center" vertical="center"/>
    </xf>
    <xf numFmtId="1" fontId="42" fillId="0" borderId="38" xfId="0" applyNumberFormat="1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14" fontId="52" fillId="0" borderId="67" xfId="0" applyNumberFormat="1" applyFont="1" applyBorder="1" applyAlignment="1">
      <alignment horizontal="center" vertical="center" wrapText="1"/>
    </xf>
    <xf numFmtId="14" fontId="52" fillId="0" borderId="68" xfId="0" applyNumberFormat="1" applyFont="1" applyBorder="1" applyAlignment="1">
      <alignment horizontal="center" vertical="center" wrapText="1"/>
    </xf>
    <xf numFmtId="14" fontId="52" fillId="0" borderId="69" xfId="0" applyNumberFormat="1" applyFont="1" applyBorder="1" applyAlignment="1">
      <alignment horizontal="center" vertical="center" wrapText="1"/>
    </xf>
    <xf numFmtId="14" fontId="35" fillId="0" borderId="64" xfId="0" applyNumberFormat="1" applyFont="1" applyBorder="1" applyAlignment="1">
      <alignment horizontal="center" vertical="center" wrapText="1"/>
    </xf>
    <xf numFmtId="14" fontId="35" fillId="0" borderId="65" xfId="0" applyNumberFormat="1" applyFont="1" applyBorder="1" applyAlignment="1">
      <alignment horizontal="center" vertical="center" wrapText="1"/>
    </xf>
    <xf numFmtId="14" fontId="35" fillId="0" borderId="66" xfId="0" applyNumberFormat="1" applyFont="1" applyBorder="1" applyAlignment="1">
      <alignment horizontal="center" vertical="center" wrapText="1"/>
    </xf>
    <xf numFmtId="14" fontId="52" fillId="0" borderId="64" xfId="0" applyNumberFormat="1" applyFont="1" applyBorder="1" applyAlignment="1">
      <alignment horizontal="center" vertical="center" wrapText="1"/>
    </xf>
    <xf numFmtId="14" fontId="52" fillId="0" borderId="65" xfId="0" applyNumberFormat="1" applyFont="1" applyBorder="1" applyAlignment="1">
      <alignment horizontal="center" vertical="center" wrapText="1"/>
    </xf>
    <xf numFmtId="14" fontId="52" fillId="0" borderId="66" xfId="0" applyNumberFormat="1" applyFont="1" applyBorder="1" applyAlignment="1">
      <alignment horizontal="center" vertical="center" wrapText="1"/>
    </xf>
    <xf numFmtId="14" fontId="18" fillId="0" borderId="63" xfId="0" applyNumberFormat="1" applyFont="1" applyBorder="1" applyAlignment="1">
      <alignment horizontal="center" vertical="center" wrapText="1"/>
    </xf>
    <xf numFmtId="14" fontId="18" fillId="0" borderId="0" xfId="0" applyNumberFormat="1" applyFont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 wrapText="1"/>
    </xf>
    <xf numFmtId="14" fontId="50" fillId="0" borderId="65" xfId="0" applyNumberFormat="1" applyFont="1" applyBorder="1" applyAlignment="1">
      <alignment horizontal="center" vertical="center" wrapText="1"/>
    </xf>
    <xf numFmtId="14" fontId="50" fillId="0" borderId="6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FEDE"/>
      <color rgb="FFCDF2FF"/>
      <color rgb="FFFEF8F4"/>
      <color rgb="FF0000FF"/>
      <color rgb="FFFFFF9B"/>
      <color rgb="FFE3F3D1"/>
      <color rgb="FF9BE5FF"/>
      <color rgb="FFD0EB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41869</xdr:colOff>
      <xdr:row>0</xdr:row>
      <xdr:rowOff>171742</xdr:rowOff>
    </xdr:from>
    <xdr:to>
      <xdr:col>9</xdr:col>
      <xdr:colOff>920750</xdr:colOff>
      <xdr:row>4</xdr:row>
      <xdr:rowOff>424981</xdr:rowOff>
    </xdr:to>
    <xdr:pic>
      <xdr:nvPicPr>
        <xdr:cNvPr id="2" name="Picture 1" descr="Salahaddin University-Erbil">
          <a:extLst>
            <a:ext uri="{FF2B5EF4-FFF2-40B4-BE49-F238E27FC236}">
              <a16:creationId xmlns:a16="http://schemas.microsoft.com/office/drawing/2014/main" id="{563AE22C-E801-4AE8-AD37-643682F94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1696125" y="171742"/>
          <a:ext cx="2053631" cy="19994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WANAE%20ZEDAKE/-%20&#1574;&#1742;&#1608;&#1575;&#1585;&#1575;&#1606;%20%20&#1605;&#1581;&#1575;&#1590;&#1585;&#1575;&#1578;%20&#1605;&#1575;&#1606;&#1711;&#1740;%20&#16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">
          <cell r="C1"/>
        </row>
        <row r="2">
          <cell r="C2">
            <v>1</v>
          </cell>
        </row>
        <row r="3">
          <cell r="C3">
            <v>2</v>
          </cell>
          <cell r="I3">
            <v>45171</v>
          </cell>
          <cell r="J3">
            <v>45178</v>
          </cell>
          <cell r="K3">
            <v>45185</v>
          </cell>
          <cell r="L3">
            <v>45192</v>
          </cell>
        </row>
        <row r="4">
          <cell r="C4">
            <v>3</v>
          </cell>
          <cell r="I4">
            <v>45172</v>
          </cell>
          <cell r="J4">
            <v>45179</v>
          </cell>
          <cell r="K4">
            <v>45186</v>
          </cell>
          <cell r="L4">
            <v>45193</v>
          </cell>
        </row>
        <row r="5">
          <cell r="C5">
            <v>4</v>
          </cell>
          <cell r="I5">
            <v>45173</v>
          </cell>
          <cell r="J5">
            <v>45180</v>
          </cell>
          <cell r="K5">
            <v>45187</v>
          </cell>
          <cell r="L5">
            <v>45194</v>
          </cell>
        </row>
        <row r="6">
          <cell r="C6">
            <v>5</v>
          </cell>
          <cell r="I6">
            <v>45174</v>
          </cell>
          <cell r="J6">
            <v>45181</v>
          </cell>
          <cell r="K6">
            <v>45188</v>
          </cell>
          <cell r="L6">
            <v>45195</v>
          </cell>
        </row>
        <row r="7">
          <cell r="C7">
            <v>6</v>
          </cell>
          <cell r="I7">
            <v>45175</v>
          </cell>
          <cell r="J7">
            <v>45182</v>
          </cell>
          <cell r="K7">
            <v>45189</v>
          </cell>
          <cell r="L7">
            <v>45196</v>
          </cell>
        </row>
        <row r="8">
          <cell r="C8">
            <v>7</v>
          </cell>
          <cell r="I8">
            <v>45176</v>
          </cell>
          <cell r="J8">
            <v>45183</v>
          </cell>
          <cell r="K8">
            <v>45190</v>
          </cell>
          <cell r="L8">
            <v>45197</v>
          </cell>
        </row>
        <row r="9">
          <cell r="C9">
            <v>8</v>
          </cell>
        </row>
        <row r="10">
          <cell r="C10">
            <v>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272BB-D1A8-43C4-8B92-F3AC3624A3DD}">
  <sheetPr codeName="Sheet1"/>
  <dimension ref="A1:Q113"/>
  <sheetViews>
    <sheetView rightToLeft="1" tabSelected="1" view="pageBreakPreview" topLeftCell="D84" zoomScale="80" zoomScaleNormal="80" zoomScaleSheetLayoutView="80" zoomScalePageLayoutView="80" workbookViewId="0">
      <selection activeCell="F98" sqref="F98:K98"/>
    </sheetView>
  </sheetViews>
  <sheetFormatPr defaultColWidth="8.85546875" defaultRowHeight="18.75" x14ac:dyDescent="0.3"/>
  <cols>
    <col min="1" max="1" width="17.5703125" style="3" customWidth="1"/>
    <col min="2" max="17" width="16.7109375" style="3" customWidth="1"/>
    <col min="18" max="16384" width="8.85546875" style="3"/>
  </cols>
  <sheetData>
    <row r="1" spans="1:17" ht="32.450000000000003" customHeight="1" thickTop="1" x14ac:dyDescent="0.3">
      <c r="A1" s="225" t="s">
        <v>0</v>
      </c>
      <c r="B1" s="226"/>
      <c r="C1" s="226"/>
      <c r="D1" s="226"/>
      <c r="E1" s="226"/>
      <c r="F1" s="226"/>
      <c r="G1" s="226"/>
      <c r="H1" s="227"/>
      <c r="I1" s="227"/>
      <c r="J1" s="227"/>
      <c r="K1" s="227"/>
      <c r="L1" s="230" t="s">
        <v>1</v>
      </c>
      <c r="M1" s="230"/>
      <c r="N1" s="230"/>
      <c r="O1" s="230"/>
      <c r="P1" s="230"/>
      <c r="Q1" s="231"/>
    </row>
    <row r="2" spans="1:17" ht="34.9" customHeight="1" x14ac:dyDescent="0.4">
      <c r="A2" s="240" t="s">
        <v>90</v>
      </c>
      <c r="B2" s="241"/>
      <c r="C2" s="242" t="s">
        <v>80</v>
      </c>
      <c r="D2" s="242"/>
      <c r="E2" s="242"/>
      <c r="F2" s="242"/>
      <c r="G2" s="242"/>
      <c r="H2" s="228"/>
      <c r="I2" s="228"/>
      <c r="J2" s="228"/>
      <c r="K2" s="228"/>
      <c r="L2" s="232" t="s">
        <v>161</v>
      </c>
      <c r="M2" s="232"/>
      <c r="N2" s="232"/>
      <c r="O2" s="233" t="s">
        <v>86</v>
      </c>
      <c r="P2" s="234"/>
      <c r="Q2" s="37">
        <v>4</v>
      </c>
    </row>
    <row r="3" spans="1:17" ht="34.9" customHeight="1" x14ac:dyDescent="0.4">
      <c r="A3" s="235" t="s">
        <v>87</v>
      </c>
      <c r="B3" s="236"/>
      <c r="C3" s="237" t="s">
        <v>54</v>
      </c>
      <c r="D3" s="238"/>
      <c r="E3" s="238"/>
      <c r="F3" s="238"/>
      <c r="G3" s="238"/>
      <c r="H3" s="228"/>
      <c r="I3" s="228"/>
      <c r="J3" s="228"/>
      <c r="K3" s="228"/>
      <c r="L3" s="236" t="s">
        <v>84</v>
      </c>
      <c r="M3" s="236"/>
      <c r="N3" s="236"/>
      <c r="O3" s="236"/>
      <c r="P3" s="38">
        <v>6</v>
      </c>
      <c r="Q3" s="39"/>
    </row>
    <row r="4" spans="1:17" ht="34.9" customHeight="1" x14ac:dyDescent="0.4">
      <c r="A4" s="235" t="s">
        <v>88</v>
      </c>
      <c r="B4" s="239"/>
      <c r="C4" s="248" t="s">
        <v>111</v>
      </c>
      <c r="D4" s="248"/>
      <c r="E4" s="248"/>
      <c r="F4" s="248"/>
      <c r="G4" s="248"/>
      <c r="H4" s="228"/>
      <c r="I4" s="228"/>
      <c r="J4" s="228"/>
      <c r="K4" s="228"/>
      <c r="L4" s="236" t="s">
        <v>83</v>
      </c>
      <c r="M4" s="236"/>
      <c r="N4" s="236"/>
      <c r="O4" s="236"/>
      <c r="P4" s="40">
        <v>3</v>
      </c>
      <c r="Q4" s="39"/>
    </row>
    <row r="5" spans="1:17" ht="34.9" customHeight="1" thickBot="1" x14ac:dyDescent="0.45">
      <c r="A5" s="249" t="s">
        <v>89</v>
      </c>
      <c r="B5" s="250"/>
      <c r="C5" s="251" t="s">
        <v>49</v>
      </c>
      <c r="D5" s="251"/>
      <c r="E5" s="251"/>
      <c r="F5" s="251"/>
      <c r="G5" s="251"/>
      <c r="H5" s="229"/>
      <c r="I5" s="229"/>
      <c r="J5" s="229"/>
      <c r="K5" s="229"/>
      <c r="L5" s="252" t="s">
        <v>85</v>
      </c>
      <c r="M5" s="252"/>
      <c r="N5" s="252"/>
      <c r="O5" s="252"/>
      <c r="P5" s="41">
        <f>P3-P4</f>
        <v>3</v>
      </c>
      <c r="Q5" s="42"/>
    </row>
    <row r="6" spans="1:17" ht="34.9" customHeight="1" thickTop="1" thickBot="1" x14ac:dyDescent="0.35">
      <c r="A6" s="253" t="s">
        <v>91</v>
      </c>
      <c r="B6" s="254"/>
      <c r="C6" s="254"/>
      <c r="D6" s="255" t="s">
        <v>166</v>
      </c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6"/>
    </row>
    <row r="7" spans="1:17" ht="34.9" customHeight="1" thickTop="1" x14ac:dyDescent="0.35">
      <c r="A7" s="34"/>
      <c r="B7" s="243" t="s">
        <v>4</v>
      </c>
      <c r="C7" s="244"/>
      <c r="D7" s="243" t="s">
        <v>82</v>
      </c>
      <c r="E7" s="244"/>
      <c r="F7" s="243" t="s">
        <v>5</v>
      </c>
      <c r="G7" s="244"/>
      <c r="H7" s="243" t="s">
        <v>6</v>
      </c>
      <c r="I7" s="244"/>
      <c r="J7" s="243" t="s">
        <v>7</v>
      </c>
      <c r="K7" s="244"/>
      <c r="L7" s="243" t="s">
        <v>8</v>
      </c>
      <c r="M7" s="244"/>
      <c r="N7" s="243" t="s">
        <v>9</v>
      </c>
      <c r="O7" s="244"/>
      <c r="P7" s="243" t="s">
        <v>10</v>
      </c>
      <c r="Q7" s="257"/>
    </row>
    <row r="8" spans="1:17" ht="46.5" customHeight="1" x14ac:dyDescent="0.3">
      <c r="A8" s="35" t="s">
        <v>11</v>
      </c>
      <c r="B8" s="297" t="s">
        <v>163</v>
      </c>
      <c r="C8" s="298"/>
      <c r="D8" s="298"/>
      <c r="E8" s="299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</row>
    <row r="9" spans="1:17" ht="46.5" customHeight="1" x14ac:dyDescent="0.3">
      <c r="A9" s="35" t="s">
        <v>12</v>
      </c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1:17" s="22" customFormat="1" ht="59.1" customHeight="1" x14ac:dyDescent="0.3">
      <c r="A10" s="35" t="s">
        <v>13</v>
      </c>
      <c r="B10" s="78"/>
      <c r="C10" s="79"/>
      <c r="D10" s="79"/>
      <c r="E10" s="79"/>
      <c r="F10" s="305" t="s">
        <v>164</v>
      </c>
      <c r="G10" s="306"/>
      <c r="H10" s="307"/>
      <c r="I10" s="308"/>
      <c r="J10" s="170" t="s">
        <v>165</v>
      </c>
      <c r="K10" s="170"/>
      <c r="L10" s="170"/>
      <c r="M10" s="170"/>
      <c r="N10" s="79"/>
      <c r="O10" s="79"/>
      <c r="P10" s="79"/>
      <c r="Q10" s="80"/>
    </row>
    <row r="11" spans="1:17" ht="46.5" customHeight="1" x14ac:dyDescent="0.3">
      <c r="A11" s="35" t="s">
        <v>14</v>
      </c>
      <c r="B11" s="300" t="s">
        <v>159</v>
      </c>
      <c r="C11" s="301"/>
      <c r="D11" s="301"/>
      <c r="E11" s="301"/>
      <c r="F11" s="301"/>
      <c r="G11" s="302"/>
      <c r="H11" s="79"/>
      <c r="I11" s="79"/>
      <c r="J11" s="79"/>
      <c r="K11" s="79"/>
      <c r="L11" s="79"/>
      <c r="M11" s="79"/>
      <c r="N11" s="79"/>
      <c r="O11" s="79"/>
      <c r="P11" s="79"/>
      <c r="Q11" s="80"/>
    </row>
    <row r="12" spans="1:17" ht="46.5" customHeight="1" x14ac:dyDescent="0.3">
      <c r="A12" s="35" t="s">
        <v>15</v>
      </c>
      <c r="B12" s="300" t="s">
        <v>162</v>
      </c>
      <c r="C12" s="301"/>
      <c r="D12" s="301"/>
      <c r="E12" s="301"/>
      <c r="F12" s="301"/>
      <c r="G12" s="302"/>
      <c r="H12" s="303"/>
      <c r="I12" s="304"/>
      <c r="J12" s="304"/>
      <c r="K12" s="83"/>
      <c r="L12" s="83"/>
      <c r="M12" s="83"/>
      <c r="N12" s="79"/>
      <c r="O12" s="79"/>
      <c r="P12" s="79"/>
      <c r="Q12" s="80"/>
    </row>
    <row r="13" spans="1:17" ht="46.5" customHeight="1" thickBot="1" x14ac:dyDescent="0.35">
      <c r="A13" s="36" t="s">
        <v>16</v>
      </c>
      <c r="B13" s="294"/>
      <c r="C13" s="295"/>
      <c r="D13" s="295"/>
      <c r="E13" s="295"/>
      <c r="F13" s="295"/>
      <c r="G13" s="296"/>
      <c r="H13" s="81"/>
      <c r="I13" s="81"/>
      <c r="J13" s="81"/>
      <c r="K13" s="81"/>
      <c r="L13" s="81"/>
      <c r="M13" s="81"/>
      <c r="N13" s="81"/>
      <c r="O13" s="81"/>
      <c r="P13" s="81"/>
      <c r="Q13" s="82"/>
    </row>
    <row r="14" spans="1:17" ht="20.25" thickTop="1" thickBot="1" x14ac:dyDescent="0.35">
      <c r="A14" s="187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9"/>
    </row>
    <row r="15" spans="1:17" ht="25.15" customHeight="1" x14ac:dyDescent="0.4">
      <c r="A15" s="211" t="s">
        <v>17</v>
      </c>
      <c r="B15" s="212"/>
      <c r="C15" s="212"/>
      <c r="D15" s="215" t="s">
        <v>41</v>
      </c>
      <c r="E15" s="216"/>
      <c r="F15" s="217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9"/>
    </row>
    <row r="16" spans="1:17" ht="30" customHeight="1" x14ac:dyDescent="0.45">
      <c r="A16" s="213"/>
      <c r="B16" s="214"/>
      <c r="C16" s="214"/>
      <c r="D16" s="220" t="s">
        <v>42</v>
      </c>
      <c r="E16" s="221"/>
      <c r="F16" s="222" t="s">
        <v>160</v>
      </c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4"/>
    </row>
    <row r="17" spans="1:17" ht="30" customHeight="1" thickBot="1" x14ac:dyDescent="0.45">
      <c r="A17" s="245" t="s">
        <v>18</v>
      </c>
      <c r="B17" s="246"/>
      <c r="C17" s="246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3"/>
    </row>
    <row r="18" spans="1:17" ht="19.5" thickBot="1" x14ac:dyDescent="0.35">
      <c r="A18" s="192"/>
      <c r="B18" s="190"/>
      <c r="C18" s="190"/>
      <c r="D18" s="190"/>
      <c r="E18" s="190"/>
      <c r="F18" s="190"/>
      <c r="G18" s="190"/>
      <c r="H18" s="190"/>
      <c r="I18" s="247"/>
      <c r="J18" s="190"/>
      <c r="K18" s="190"/>
      <c r="L18" s="190"/>
      <c r="M18" s="190"/>
      <c r="N18" s="190"/>
      <c r="O18" s="190"/>
      <c r="P18" s="190"/>
      <c r="Q18" s="191"/>
    </row>
    <row r="19" spans="1:17" ht="27" thickTop="1" x14ac:dyDescent="0.4">
      <c r="A19" s="258" t="s">
        <v>19</v>
      </c>
      <c r="B19" s="259"/>
      <c r="C19" s="259"/>
      <c r="D19" s="259"/>
      <c r="E19" s="259"/>
      <c r="F19" s="259"/>
      <c r="G19" s="259"/>
      <c r="H19" s="260"/>
      <c r="I19" s="247"/>
      <c r="J19" s="261" t="s">
        <v>20</v>
      </c>
      <c r="K19" s="259"/>
      <c r="L19" s="259"/>
      <c r="M19" s="259"/>
      <c r="N19" s="259"/>
      <c r="O19" s="259"/>
      <c r="P19" s="259"/>
      <c r="Q19" s="262"/>
    </row>
    <row r="20" spans="1:17" ht="60.75" x14ac:dyDescent="0.4">
      <c r="A20" s="59" t="s">
        <v>21</v>
      </c>
      <c r="B20" s="263" t="s">
        <v>22</v>
      </c>
      <c r="C20" s="180"/>
      <c r="D20" s="179" t="s">
        <v>23</v>
      </c>
      <c r="E20" s="180"/>
      <c r="F20" s="179" t="s">
        <v>24</v>
      </c>
      <c r="G20" s="180"/>
      <c r="H20" s="44" t="s">
        <v>25</v>
      </c>
      <c r="I20" s="247"/>
      <c r="J20" s="43" t="s">
        <v>21</v>
      </c>
      <c r="K20" s="263" t="s">
        <v>22</v>
      </c>
      <c r="L20" s="180"/>
      <c r="M20" s="179" t="s">
        <v>23</v>
      </c>
      <c r="N20" s="180"/>
      <c r="O20" s="179" t="s">
        <v>24</v>
      </c>
      <c r="P20" s="180"/>
      <c r="Q20" s="60" t="s">
        <v>25</v>
      </c>
    </row>
    <row r="21" spans="1:17" ht="19.899999999999999" customHeight="1" x14ac:dyDescent="0.35">
      <c r="A21" s="61" t="s">
        <v>26</v>
      </c>
      <c r="B21" s="162">
        <v>45015</v>
      </c>
      <c r="C21" s="163"/>
      <c r="D21" s="168"/>
      <c r="E21" s="169"/>
      <c r="F21" s="168"/>
      <c r="G21" s="169"/>
      <c r="H21" s="56">
        <f>SUM(D21:G21)</f>
        <v>0</v>
      </c>
      <c r="I21" s="247"/>
      <c r="J21" s="45" t="s">
        <v>26</v>
      </c>
      <c r="K21" s="162">
        <f>B26+2</f>
        <v>45022</v>
      </c>
      <c r="L21" s="163"/>
      <c r="M21" s="168"/>
      <c r="N21" s="169"/>
      <c r="O21" s="168"/>
      <c r="P21" s="169"/>
      <c r="Q21" s="63">
        <f>SUM(M21:P21)</f>
        <v>0</v>
      </c>
    </row>
    <row r="22" spans="1:17" ht="19.899999999999999" customHeight="1" x14ac:dyDescent="0.35">
      <c r="A22" s="61" t="s">
        <v>12</v>
      </c>
      <c r="B22" s="162">
        <f>B21+1</f>
        <v>45016</v>
      </c>
      <c r="C22" s="163"/>
      <c r="D22" s="168"/>
      <c r="E22" s="169"/>
      <c r="F22" s="168"/>
      <c r="G22" s="169"/>
      <c r="H22" s="56">
        <f t="shared" ref="H22:H27" si="0">SUM(D22:G22)</f>
        <v>0</v>
      </c>
      <c r="I22" s="247"/>
      <c r="J22" s="45" t="s">
        <v>12</v>
      </c>
      <c r="K22" s="162">
        <f t="shared" ref="K22:K26" si="1">K21+1</f>
        <v>45023</v>
      </c>
      <c r="L22" s="163"/>
      <c r="M22" s="168"/>
      <c r="N22" s="169"/>
      <c r="O22" s="168"/>
      <c r="P22" s="169"/>
      <c r="Q22" s="63">
        <f t="shared" ref="Q22:Q27" si="2">SUM(M22:P22)</f>
        <v>0</v>
      </c>
    </row>
    <row r="23" spans="1:17" ht="19.899999999999999" customHeight="1" x14ac:dyDescent="0.35">
      <c r="A23" s="61" t="s">
        <v>13</v>
      </c>
      <c r="B23" s="181">
        <f t="shared" ref="B23:B26" si="3">B22+1</f>
        <v>45017</v>
      </c>
      <c r="C23" s="182"/>
      <c r="D23" s="267"/>
      <c r="E23" s="268"/>
      <c r="F23" s="183"/>
      <c r="G23" s="184"/>
      <c r="H23" s="91">
        <f t="shared" si="0"/>
        <v>0</v>
      </c>
      <c r="I23" s="247"/>
      <c r="J23" s="45" t="s">
        <v>13</v>
      </c>
      <c r="K23" s="162">
        <f t="shared" si="1"/>
        <v>45024</v>
      </c>
      <c r="L23" s="163"/>
      <c r="M23" s="175">
        <v>4</v>
      </c>
      <c r="N23" s="185"/>
      <c r="O23" s="168"/>
      <c r="P23" s="169"/>
      <c r="Q23" s="62">
        <f t="shared" si="2"/>
        <v>4</v>
      </c>
    </row>
    <row r="24" spans="1:17" ht="19.899999999999999" customHeight="1" x14ac:dyDescent="0.35">
      <c r="A24" s="61" t="s">
        <v>14</v>
      </c>
      <c r="B24" s="162">
        <f t="shared" si="3"/>
        <v>45018</v>
      </c>
      <c r="C24" s="163"/>
      <c r="D24" s="168"/>
      <c r="E24" s="169"/>
      <c r="F24" s="168"/>
      <c r="G24" s="169"/>
      <c r="H24" s="63">
        <f t="shared" si="0"/>
        <v>0</v>
      </c>
      <c r="I24" s="247"/>
      <c r="J24" s="45" t="s">
        <v>14</v>
      </c>
      <c r="K24" s="181">
        <f t="shared" si="1"/>
        <v>45025</v>
      </c>
      <c r="L24" s="182"/>
      <c r="M24" s="183"/>
      <c r="N24" s="184"/>
      <c r="O24" s="183"/>
      <c r="P24" s="184"/>
      <c r="Q24" s="85">
        <f t="shared" si="2"/>
        <v>0</v>
      </c>
    </row>
    <row r="25" spans="1:17" ht="19.899999999999999" customHeight="1" x14ac:dyDescent="0.35">
      <c r="A25" s="61" t="s">
        <v>15</v>
      </c>
      <c r="B25" s="162">
        <f t="shared" si="3"/>
        <v>45019</v>
      </c>
      <c r="C25" s="163"/>
      <c r="D25" s="168"/>
      <c r="E25" s="169"/>
      <c r="F25" s="168"/>
      <c r="G25" s="169"/>
      <c r="H25" s="56">
        <f t="shared" si="0"/>
        <v>0</v>
      </c>
      <c r="I25" s="247"/>
      <c r="J25" s="45" t="s">
        <v>15</v>
      </c>
      <c r="K25" s="181">
        <f t="shared" si="1"/>
        <v>45026</v>
      </c>
      <c r="L25" s="182"/>
      <c r="M25" s="183"/>
      <c r="N25" s="184"/>
      <c r="O25" s="183"/>
      <c r="P25" s="184"/>
      <c r="Q25" s="85">
        <f t="shared" si="2"/>
        <v>0</v>
      </c>
    </row>
    <row r="26" spans="1:17" ht="19.899999999999999" customHeight="1" x14ac:dyDescent="0.35">
      <c r="A26" s="61" t="s">
        <v>16</v>
      </c>
      <c r="B26" s="162">
        <f t="shared" si="3"/>
        <v>45020</v>
      </c>
      <c r="C26" s="163"/>
      <c r="D26" s="168"/>
      <c r="E26" s="169"/>
      <c r="F26" s="168"/>
      <c r="G26" s="169"/>
      <c r="H26" s="56">
        <f t="shared" si="0"/>
        <v>0</v>
      </c>
      <c r="I26" s="247"/>
      <c r="J26" s="45" t="s">
        <v>16</v>
      </c>
      <c r="K26" s="181">
        <f t="shared" si="1"/>
        <v>45027</v>
      </c>
      <c r="L26" s="182"/>
      <c r="M26" s="183"/>
      <c r="N26" s="184"/>
      <c r="O26" s="183"/>
      <c r="P26" s="184"/>
      <c r="Q26" s="85">
        <f t="shared" si="2"/>
        <v>0</v>
      </c>
    </row>
    <row r="27" spans="1:17" ht="27" customHeight="1" x14ac:dyDescent="0.35">
      <c r="A27" s="64" t="s">
        <v>106</v>
      </c>
      <c r="B27" s="162"/>
      <c r="C27" s="162"/>
      <c r="D27" s="164"/>
      <c r="E27" s="165"/>
      <c r="F27" s="164"/>
      <c r="G27" s="165"/>
      <c r="H27" s="56">
        <f t="shared" si="0"/>
        <v>0</v>
      </c>
      <c r="I27" s="247"/>
      <c r="J27" s="46" t="s">
        <v>27</v>
      </c>
      <c r="K27" s="162"/>
      <c r="L27" s="163"/>
      <c r="M27" s="168"/>
      <c r="N27" s="169"/>
      <c r="O27" s="168"/>
      <c r="P27" s="169"/>
      <c r="Q27" s="63">
        <f t="shared" si="2"/>
        <v>0</v>
      </c>
    </row>
    <row r="28" spans="1:17" ht="19.899999999999999" customHeight="1" x14ac:dyDescent="0.3">
      <c r="A28" s="173" t="s">
        <v>103</v>
      </c>
      <c r="B28" s="162"/>
      <c r="C28" s="166"/>
      <c r="D28" s="164">
        <v>2</v>
      </c>
      <c r="E28" s="166"/>
      <c r="F28" s="164"/>
      <c r="G28" s="166"/>
      <c r="H28" s="55">
        <f>D28*2</f>
        <v>4</v>
      </c>
      <c r="I28" s="247"/>
      <c r="J28" s="167" t="s">
        <v>103</v>
      </c>
      <c r="K28" s="162"/>
      <c r="L28" s="166"/>
      <c r="M28" s="164">
        <v>2</v>
      </c>
      <c r="N28" s="166"/>
      <c r="O28" s="164"/>
      <c r="P28" s="166"/>
      <c r="Q28" s="55">
        <f>M28*2</f>
        <v>4</v>
      </c>
    </row>
    <row r="29" spans="1:17" ht="19.899999999999999" customHeight="1" x14ac:dyDescent="0.3">
      <c r="A29" s="173"/>
      <c r="B29" s="153"/>
      <c r="C29" s="154"/>
      <c r="D29" s="155">
        <v>2</v>
      </c>
      <c r="E29" s="156"/>
      <c r="F29" s="155"/>
      <c r="G29" s="156"/>
      <c r="H29" s="55">
        <f t="shared" ref="H29:H30" si="4">D29*2</f>
        <v>4</v>
      </c>
      <c r="I29" s="247"/>
      <c r="J29" s="167"/>
      <c r="K29" s="153"/>
      <c r="L29" s="154"/>
      <c r="M29" s="155">
        <v>2</v>
      </c>
      <c r="N29" s="156"/>
      <c r="O29" s="155"/>
      <c r="P29" s="156"/>
      <c r="Q29" s="55">
        <f t="shared" ref="Q29:Q30" si="5">M29*2</f>
        <v>4</v>
      </c>
    </row>
    <row r="30" spans="1:17" ht="19.899999999999999" customHeight="1" x14ac:dyDescent="0.3">
      <c r="A30" s="173"/>
      <c r="B30" s="162"/>
      <c r="C30" s="162"/>
      <c r="D30" s="164"/>
      <c r="E30" s="166"/>
      <c r="F30" s="164"/>
      <c r="G30" s="166"/>
      <c r="H30" s="56">
        <f t="shared" si="4"/>
        <v>0</v>
      </c>
      <c r="I30" s="247"/>
      <c r="J30" s="167"/>
      <c r="K30" s="162"/>
      <c r="L30" s="162"/>
      <c r="M30" s="164"/>
      <c r="N30" s="166"/>
      <c r="O30" s="164"/>
      <c r="P30" s="166"/>
      <c r="Q30" s="56">
        <f t="shared" si="5"/>
        <v>0</v>
      </c>
    </row>
    <row r="31" spans="1:17" ht="19.899999999999999" customHeight="1" x14ac:dyDescent="0.35">
      <c r="A31" s="173" t="s">
        <v>104</v>
      </c>
      <c r="B31" s="162"/>
      <c r="C31" s="162"/>
      <c r="D31" s="164"/>
      <c r="E31" s="165"/>
      <c r="F31" s="164"/>
      <c r="G31" s="165"/>
      <c r="H31" s="56">
        <f>D31*3</f>
        <v>0</v>
      </c>
      <c r="I31" s="247"/>
      <c r="J31" s="167" t="s">
        <v>104</v>
      </c>
      <c r="K31" s="162"/>
      <c r="L31" s="163"/>
      <c r="M31" s="164"/>
      <c r="N31" s="165"/>
      <c r="O31" s="164"/>
      <c r="P31" s="165"/>
      <c r="Q31" s="63">
        <f>M31*3</f>
        <v>0</v>
      </c>
    </row>
    <row r="32" spans="1:17" ht="19.899999999999999" customHeight="1" x14ac:dyDescent="0.35">
      <c r="A32" s="173"/>
      <c r="B32" s="162"/>
      <c r="C32" s="162"/>
      <c r="D32" s="164"/>
      <c r="E32" s="165"/>
      <c r="F32" s="164"/>
      <c r="G32" s="165"/>
      <c r="H32" s="56">
        <f>D32*3</f>
        <v>0</v>
      </c>
      <c r="I32" s="247"/>
      <c r="J32" s="167"/>
      <c r="K32" s="162"/>
      <c r="L32" s="163"/>
      <c r="M32" s="164"/>
      <c r="N32" s="165"/>
      <c r="O32" s="164"/>
      <c r="P32" s="165"/>
      <c r="Q32" s="63">
        <f>M32*3</f>
        <v>0</v>
      </c>
    </row>
    <row r="33" spans="1:17" ht="19.899999999999999" customHeight="1" x14ac:dyDescent="0.3">
      <c r="A33" s="173" t="s">
        <v>107</v>
      </c>
      <c r="B33" s="162"/>
      <c r="C33" s="162"/>
      <c r="D33" s="164"/>
      <c r="E33" s="166"/>
      <c r="F33" s="164"/>
      <c r="G33" s="166"/>
      <c r="H33" s="56">
        <f>D33*2</f>
        <v>0</v>
      </c>
      <c r="I33" s="247"/>
      <c r="J33" s="167" t="s">
        <v>107</v>
      </c>
      <c r="K33" s="162"/>
      <c r="L33" s="162"/>
      <c r="M33" s="164"/>
      <c r="N33" s="166"/>
      <c r="O33" s="164"/>
      <c r="P33" s="166"/>
      <c r="Q33" s="63">
        <f>M33*2</f>
        <v>0</v>
      </c>
    </row>
    <row r="34" spans="1:17" ht="19.899999999999999" customHeight="1" x14ac:dyDescent="0.3">
      <c r="A34" s="173"/>
      <c r="B34" s="162"/>
      <c r="C34" s="162"/>
      <c r="D34" s="164"/>
      <c r="E34" s="166"/>
      <c r="F34" s="164"/>
      <c r="G34" s="166"/>
      <c r="H34" s="56">
        <f>D34*2</f>
        <v>0</v>
      </c>
      <c r="I34" s="247"/>
      <c r="J34" s="167"/>
      <c r="K34" s="162"/>
      <c r="L34" s="162"/>
      <c r="M34" s="164"/>
      <c r="N34" s="166"/>
      <c r="O34" s="164"/>
      <c r="P34" s="166"/>
      <c r="Q34" s="63">
        <f>M34*2</f>
        <v>0</v>
      </c>
    </row>
    <row r="35" spans="1:17" ht="19.899999999999999" customHeight="1" x14ac:dyDescent="0.35">
      <c r="A35" s="173" t="s">
        <v>28</v>
      </c>
      <c r="B35" s="162" t="s">
        <v>41</v>
      </c>
      <c r="C35" s="163"/>
      <c r="D35" s="164"/>
      <c r="E35" s="165"/>
      <c r="F35" s="164"/>
      <c r="G35" s="165"/>
      <c r="H35" s="56">
        <f>D35*2</f>
        <v>0</v>
      </c>
      <c r="I35" s="247"/>
      <c r="J35" s="167" t="s">
        <v>28</v>
      </c>
      <c r="K35" s="162" t="s">
        <v>41</v>
      </c>
      <c r="L35" s="163"/>
      <c r="M35" s="164"/>
      <c r="N35" s="165"/>
      <c r="O35" s="164"/>
      <c r="P35" s="165"/>
      <c r="Q35" s="63">
        <f>M35*2</f>
        <v>0</v>
      </c>
    </row>
    <row r="36" spans="1:17" ht="19.899999999999999" customHeight="1" x14ac:dyDescent="0.3">
      <c r="A36" s="173"/>
      <c r="B36" s="162" t="s">
        <v>42</v>
      </c>
      <c r="C36" s="162"/>
      <c r="D36" s="164">
        <v>1</v>
      </c>
      <c r="E36" s="164"/>
      <c r="F36" s="164"/>
      <c r="G36" s="164"/>
      <c r="H36" s="55">
        <f>D36*3</f>
        <v>3</v>
      </c>
      <c r="I36" s="247"/>
      <c r="J36" s="167"/>
      <c r="K36" s="162" t="s">
        <v>42</v>
      </c>
      <c r="L36" s="162"/>
      <c r="M36" s="164">
        <v>1</v>
      </c>
      <c r="N36" s="164"/>
      <c r="O36" s="164"/>
      <c r="P36" s="164"/>
      <c r="Q36" s="62">
        <f>M36*3</f>
        <v>3</v>
      </c>
    </row>
    <row r="37" spans="1:17" ht="25.15" customHeight="1" thickBot="1" x14ac:dyDescent="0.4">
      <c r="A37" s="171" t="s">
        <v>29</v>
      </c>
      <c r="B37" s="186"/>
      <c r="C37" s="186"/>
      <c r="D37" s="161"/>
      <c r="E37" s="161"/>
      <c r="F37" s="161"/>
      <c r="G37" s="161"/>
      <c r="H37" s="57">
        <f>SUM(H21:H36)</f>
        <v>11</v>
      </c>
      <c r="I37" s="247"/>
      <c r="J37" s="264" t="s">
        <v>29</v>
      </c>
      <c r="K37" s="186"/>
      <c r="L37" s="186"/>
      <c r="M37" s="161"/>
      <c r="N37" s="161"/>
      <c r="O37" s="161"/>
      <c r="P37" s="161"/>
      <c r="Q37" s="65">
        <f>SUM(Q21:Q36)</f>
        <v>15</v>
      </c>
    </row>
    <row r="38" spans="1:17" ht="20.25" thickTop="1" thickBot="1" x14ac:dyDescent="0.35">
      <c r="A38" s="66"/>
      <c r="B38" s="50"/>
      <c r="C38" s="50"/>
      <c r="D38" s="50"/>
      <c r="E38" s="50"/>
      <c r="F38" s="50"/>
      <c r="G38" s="50"/>
      <c r="H38" s="50"/>
      <c r="I38" s="247"/>
      <c r="J38" s="50"/>
      <c r="K38" s="50"/>
      <c r="L38" s="50"/>
      <c r="M38" s="50"/>
      <c r="N38" s="50"/>
      <c r="O38" s="50"/>
      <c r="P38" s="50"/>
      <c r="Q38" s="67"/>
    </row>
    <row r="39" spans="1:17" ht="27" thickTop="1" x14ac:dyDescent="0.4">
      <c r="A39" s="258" t="s">
        <v>30</v>
      </c>
      <c r="B39" s="259"/>
      <c r="C39" s="259"/>
      <c r="D39" s="259"/>
      <c r="E39" s="259"/>
      <c r="F39" s="259"/>
      <c r="G39" s="259"/>
      <c r="H39" s="260"/>
      <c r="I39" s="247"/>
      <c r="J39" s="261" t="s">
        <v>31</v>
      </c>
      <c r="K39" s="265"/>
      <c r="L39" s="265"/>
      <c r="M39" s="265"/>
      <c r="N39" s="265"/>
      <c r="O39" s="265"/>
      <c r="P39" s="265"/>
      <c r="Q39" s="266"/>
    </row>
    <row r="40" spans="1:17" ht="60.75" x14ac:dyDescent="0.4">
      <c r="A40" s="59" t="s">
        <v>21</v>
      </c>
      <c r="B40" s="263" t="s">
        <v>22</v>
      </c>
      <c r="C40" s="180"/>
      <c r="D40" s="179" t="s">
        <v>23</v>
      </c>
      <c r="E40" s="180"/>
      <c r="F40" s="179" t="s">
        <v>24</v>
      </c>
      <c r="G40" s="180"/>
      <c r="H40" s="44" t="s">
        <v>25</v>
      </c>
      <c r="I40" s="247"/>
      <c r="J40" s="43" t="s">
        <v>21</v>
      </c>
      <c r="K40" s="263" t="s">
        <v>22</v>
      </c>
      <c r="L40" s="263"/>
      <c r="M40" s="179" t="s">
        <v>23</v>
      </c>
      <c r="N40" s="179"/>
      <c r="O40" s="179" t="s">
        <v>24</v>
      </c>
      <c r="P40" s="179"/>
      <c r="Q40" s="60" t="s">
        <v>25</v>
      </c>
    </row>
    <row r="41" spans="1:17" ht="19.899999999999999" customHeight="1" x14ac:dyDescent="0.35">
      <c r="A41" s="61" t="s">
        <v>26</v>
      </c>
      <c r="B41" s="162">
        <f>K26+2</f>
        <v>45029</v>
      </c>
      <c r="C41" s="163"/>
      <c r="D41" s="168"/>
      <c r="E41" s="169"/>
      <c r="F41" s="168"/>
      <c r="G41" s="169"/>
      <c r="H41" s="56">
        <f t="shared" ref="H41:H47" si="6">SUM(D41:G41)</f>
        <v>0</v>
      </c>
      <c r="I41" s="247"/>
      <c r="J41" s="45" t="s">
        <v>26</v>
      </c>
      <c r="K41" s="162">
        <f>B46+2</f>
        <v>45036</v>
      </c>
      <c r="L41" s="163"/>
      <c r="M41" s="164"/>
      <c r="N41" s="165"/>
      <c r="O41" s="164"/>
      <c r="P41" s="165"/>
      <c r="Q41" s="62">
        <f t="shared" ref="Q41:Q47" si="7">SUM(M41:P41)</f>
        <v>0</v>
      </c>
    </row>
    <row r="42" spans="1:17" ht="19.899999999999999" customHeight="1" x14ac:dyDescent="0.35">
      <c r="A42" s="61" t="s">
        <v>12</v>
      </c>
      <c r="B42" s="162">
        <f t="shared" ref="B42:B46" si="8">B41+1</f>
        <v>45030</v>
      </c>
      <c r="C42" s="163"/>
      <c r="D42" s="168"/>
      <c r="E42" s="169"/>
      <c r="F42" s="168"/>
      <c r="G42" s="169"/>
      <c r="H42" s="56">
        <f t="shared" si="6"/>
        <v>0</v>
      </c>
      <c r="I42" s="247"/>
      <c r="J42" s="45" t="s">
        <v>12</v>
      </c>
      <c r="K42" s="162">
        <f t="shared" ref="K42:K46" si="9">K41+1</f>
        <v>45037</v>
      </c>
      <c r="L42" s="163"/>
      <c r="M42" s="164"/>
      <c r="N42" s="165"/>
      <c r="O42" s="164"/>
      <c r="P42" s="165"/>
      <c r="Q42" s="63">
        <f t="shared" si="7"/>
        <v>0</v>
      </c>
    </row>
    <row r="43" spans="1:17" ht="19.899999999999999" customHeight="1" x14ac:dyDescent="0.35">
      <c r="A43" s="61" t="s">
        <v>13</v>
      </c>
      <c r="B43" s="162">
        <f t="shared" si="8"/>
        <v>45031</v>
      </c>
      <c r="C43" s="163"/>
      <c r="D43" s="175"/>
      <c r="E43" s="185"/>
      <c r="F43" s="175">
        <v>4</v>
      </c>
      <c r="G43" s="185"/>
      <c r="H43" s="55">
        <f t="shared" si="6"/>
        <v>4</v>
      </c>
      <c r="I43" s="247"/>
      <c r="J43" s="45" t="s">
        <v>13</v>
      </c>
      <c r="K43" s="162">
        <f t="shared" si="9"/>
        <v>45038</v>
      </c>
      <c r="L43" s="163"/>
      <c r="M43" s="164">
        <v>4</v>
      </c>
      <c r="N43" s="165"/>
      <c r="O43" s="164"/>
      <c r="P43" s="165"/>
      <c r="Q43" s="62">
        <f t="shared" si="7"/>
        <v>4</v>
      </c>
    </row>
    <row r="44" spans="1:17" ht="19.899999999999999" customHeight="1" x14ac:dyDescent="0.35">
      <c r="A44" s="61" t="s">
        <v>14</v>
      </c>
      <c r="B44" s="162">
        <f t="shared" si="8"/>
        <v>45032</v>
      </c>
      <c r="C44" s="163"/>
      <c r="D44" s="168"/>
      <c r="E44" s="169"/>
      <c r="F44" s="168"/>
      <c r="G44" s="169"/>
      <c r="H44" s="56">
        <f t="shared" si="6"/>
        <v>0</v>
      </c>
      <c r="I44" s="247"/>
      <c r="J44" s="45" t="s">
        <v>14</v>
      </c>
      <c r="K44" s="162">
        <f t="shared" si="9"/>
        <v>45039</v>
      </c>
      <c r="L44" s="163"/>
      <c r="M44" s="164"/>
      <c r="N44" s="165"/>
      <c r="O44" s="164"/>
      <c r="P44" s="165"/>
      <c r="Q44" s="63">
        <f t="shared" si="7"/>
        <v>0</v>
      </c>
    </row>
    <row r="45" spans="1:17" ht="19.899999999999999" customHeight="1" x14ac:dyDescent="0.35">
      <c r="A45" s="61" t="s">
        <v>15</v>
      </c>
      <c r="B45" s="181">
        <f t="shared" si="8"/>
        <v>45033</v>
      </c>
      <c r="C45" s="182"/>
      <c r="D45" s="183"/>
      <c r="E45" s="184"/>
      <c r="F45" s="183"/>
      <c r="G45" s="184"/>
      <c r="H45" s="85">
        <f t="shared" si="6"/>
        <v>0</v>
      </c>
      <c r="I45" s="247"/>
      <c r="J45" s="45" t="s">
        <v>15</v>
      </c>
      <c r="K45" s="162">
        <f t="shared" si="9"/>
        <v>45040</v>
      </c>
      <c r="L45" s="163"/>
      <c r="M45" s="164"/>
      <c r="N45" s="165"/>
      <c r="O45" s="164"/>
      <c r="P45" s="165"/>
      <c r="Q45" s="63">
        <f t="shared" si="7"/>
        <v>0</v>
      </c>
    </row>
    <row r="46" spans="1:17" ht="19.899999999999999" customHeight="1" x14ac:dyDescent="0.35">
      <c r="A46" s="61" t="s">
        <v>16</v>
      </c>
      <c r="B46" s="162">
        <f t="shared" si="8"/>
        <v>45034</v>
      </c>
      <c r="C46" s="163"/>
      <c r="D46" s="168"/>
      <c r="E46" s="169"/>
      <c r="F46" s="168"/>
      <c r="G46" s="169"/>
      <c r="H46" s="63">
        <f t="shared" si="6"/>
        <v>0</v>
      </c>
      <c r="I46" s="247"/>
      <c r="J46" s="45" t="s">
        <v>16</v>
      </c>
      <c r="K46" s="162">
        <f t="shared" si="9"/>
        <v>45041</v>
      </c>
      <c r="L46" s="163"/>
      <c r="M46" s="164"/>
      <c r="N46" s="165"/>
      <c r="O46" s="164"/>
      <c r="P46" s="165"/>
      <c r="Q46" s="63">
        <f t="shared" si="7"/>
        <v>0</v>
      </c>
    </row>
    <row r="47" spans="1:17" ht="19.899999999999999" customHeight="1" x14ac:dyDescent="0.35">
      <c r="A47" s="64" t="s">
        <v>27</v>
      </c>
      <c r="B47" s="162"/>
      <c r="C47" s="163"/>
      <c r="D47" s="164"/>
      <c r="E47" s="165"/>
      <c r="F47" s="164"/>
      <c r="G47" s="165"/>
      <c r="H47" s="56">
        <f t="shared" si="6"/>
        <v>0</v>
      </c>
      <c r="I47" s="247"/>
      <c r="J47" s="46" t="s">
        <v>27</v>
      </c>
      <c r="K47" s="162"/>
      <c r="L47" s="162"/>
      <c r="M47" s="164"/>
      <c r="N47" s="165"/>
      <c r="O47" s="164"/>
      <c r="P47" s="165"/>
      <c r="Q47" s="63">
        <f t="shared" si="7"/>
        <v>0</v>
      </c>
    </row>
    <row r="48" spans="1:17" ht="19.5" customHeight="1" x14ac:dyDescent="0.3">
      <c r="A48" s="173" t="s">
        <v>103</v>
      </c>
      <c r="B48" s="162"/>
      <c r="C48" s="166"/>
      <c r="D48" s="164">
        <v>2</v>
      </c>
      <c r="E48" s="166"/>
      <c r="F48" s="164"/>
      <c r="G48" s="166"/>
      <c r="H48" s="55">
        <f>D48*2</f>
        <v>4</v>
      </c>
      <c r="I48" s="247"/>
      <c r="J48" s="167" t="s">
        <v>103</v>
      </c>
      <c r="K48" s="162"/>
      <c r="L48" s="174"/>
      <c r="M48" s="164">
        <v>2</v>
      </c>
      <c r="N48" s="166"/>
      <c r="O48" s="164"/>
      <c r="P48" s="166"/>
      <c r="Q48" s="55">
        <f>M48*2</f>
        <v>4</v>
      </c>
    </row>
    <row r="49" spans="1:17" ht="19.5" customHeight="1" x14ac:dyDescent="0.3">
      <c r="A49" s="173"/>
      <c r="B49" s="153"/>
      <c r="C49" s="154"/>
      <c r="D49" s="155">
        <v>2</v>
      </c>
      <c r="E49" s="156"/>
      <c r="F49" s="155"/>
      <c r="G49" s="156"/>
      <c r="H49" s="55">
        <f t="shared" ref="H49:H50" si="10">D49*2</f>
        <v>4</v>
      </c>
      <c r="I49" s="247"/>
      <c r="J49" s="167"/>
      <c r="K49" s="153"/>
      <c r="L49" s="154"/>
      <c r="M49" s="155">
        <v>2</v>
      </c>
      <c r="N49" s="156"/>
      <c r="O49" s="155"/>
      <c r="P49" s="156"/>
      <c r="Q49" s="55">
        <f t="shared" ref="Q49:Q50" si="11">M49*2</f>
        <v>4</v>
      </c>
    </row>
    <row r="50" spans="1:17" ht="19.899999999999999" customHeight="1" x14ac:dyDescent="0.3">
      <c r="A50" s="173"/>
      <c r="B50" s="162"/>
      <c r="C50" s="162"/>
      <c r="D50" s="164"/>
      <c r="E50" s="166"/>
      <c r="F50" s="164"/>
      <c r="G50" s="166"/>
      <c r="H50" s="56">
        <f t="shared" si="10"/>
        <v>0</v>
      </c>
      <c r="I50" s="247"/>
      <c r="J50" s="167"/>
      <c r="K50" s="162"/>
      <c r="L50" s="174"/>
      <c r="M50" s="164"/>
      <c r="N50" s="166"/>
      <c r="O50" s="164"/>
      <c r="P50" s="166"/>
      <c r="Q50" s="56">
        <f t="shared" si="11"/>
        <v>0</v>
      </c>
    </row>
    <row r="51" spans="1:17" ht="19.899999999999999" customHeight="1" x14ac:dyDescent="0.35">
      <c r="A51" s="173" t="s">
        <v>104</v>
      </c>
      <c r="B51" s="162"/>
      <c r="C51" s="162"/>
      <c r="D51" s="164"/>
      <c r="E51" s="165"/>
      <c r="F51" s="164"/>
      <c r="G51" s="165"/>
      <c r="H51" s="56">
        <f>D51*3</f>
        <v>0</v>
      </c>
      <c r="I51" s="247"/>
      <c r="J51" s="167" t="s">
        <v>104</v>
      </c>
      <c r="K51" s="162"/>
      <c r="L51" s="162"/>
      <c r="M51" s="168"/>
      <c r="N51" s="169"/>
      <c r="O51" s="168"/>
      <c r="P51" s="169"/>
      <c r="Q51" s="63">
        <f>M51*3</f>
        <v>0</v>
      </c>
    </row>
    <row r="52" spans="1:17" ht="19.899999999999999" customHeight="1" x14ac:dyDescent="0.35">
      <c r="A52" s="173"/>
      <c r="B52" s="162"/>
      <c r="C52" s="163"/>
      <c r="D52" s="164"/>
      <c r="E52" s="165"/>
      <c r="F52" s="164"/>
      <c r="G52" s="165"/>
      <c r="H52" s="56">
        <f>D52*3</f>
        <v>0</v>
      </c>
      <c r="I52" s="247"/>
      <c r="J52" s="167"/>
      <c r="K52" s="162"/>
      <c r="L52" s="162"/>
      <c r="M52" s="168"/>
      <c r="N52" s="169"/>
      <c r="O52" s="168"/>
      <c r="P52" s="169"/>
      <c r="Q52" s="63">
        <f>M52*3</f>
        <v>0</v>
      </c>
    </row>
    <row r="53" spans="1:17" ht="19.899999999999999" customHeight="1" x14ac:dyDescent="0.35">
      <c r="A53" s="173" t="s">
        <v>107</v>
      </c>
      <c r="B53" s="162"/>
      <c r="C53" s="166"/>
      <c r="D53" s="164"/>
      <c r="E53" s="165"/>
      <c r="F53" s="164"/>
      <c r="G53" s="165"/>
      <c r="H53" s="56">
        <f>D53*2</f>
        <v>0</v>
      </c>
      <c r="I53" s="247"/>
      <c r="J53" s="167" t="s">
        <v>107</v>
      </c>
      <c r="K53" s="162"/>
      <c r="L53" s="166"/>
      <c r="M53" s="168"/>
      <c r="N53" s="169"/>
      <c r="O53" s="168"/>
      <c r="P53" s="169"/>
      <c r="Q53" s="63">
        <f>M53*2</f>
        <v>0</v>
      </c>
    </row>
    <row r="54" spans="1:17" ht="19.899999999999999" customHeight="1" x14ac:dyDescent="0.35">
      <c r="A54" s="173"/>
      <c r="B54" s="162"/>
      <c r="C54" s="162"/>
      <c r="D54" s="164"/>
      <c r="E54" s="165"/>
      <c r="F54" s="164"/>
      <c r="G54" s="165"/>
      <c r="H54" s="56">
        <f>D54*2</f>
        <v>0</v>
      </c>
      <c r="I54" s="247"/>
      <c r="J54" s="167"/>
      <c r="K54" s="162"/>
      <c r="L54" s="162"/>
      <c r="M54" s="168"/>
      <c r="N54" s="169"/>
      <c r="O54" s="168"/>
      <c r="P54" s="169"/>
      <c r="Q54" s="63">
        <f>M54*2</f>
        <v>0</v>
      </c>
    </row>
    <row r="55" spans="1:17" ht="19.899999999999999" customHeight="1" x14ac:dyDescent="0.35">
      <c r="A55" s="173" t="s">
        <v>28</v>
      </c>
      <c r="B55" s="162" t="s">
        <v>41</v>
      </c>
      <c r="C55" s="163"/>
      <c r="D55" s="164"/>
      <c r="E55" s="165"/>
      <c r="F55" s="164"/>
      <c r="G55" s="165"/>
      <c r="H55" s="56">
        <f>D55*2</f>
        <v>0</v>
      </c>
      <c r="I55" s="247"/>
      <c r="J55" s="167" t="s">
        <v>28</v>
      </c>
      <c r="K55" s="162" t="s">
        <v>41</v>
      </c>
      <c r="L55" s="163"/>
      <c r="M55" s="164"/>
      <c r="N55" s="165"/>
      <c r="O55" s="164"/>
      <c r="P55" s="165"/>
      <c r="Q55" s="63">
        <f>M55*2</f>
        <v>0</v>
      </c>
    </row>
    <row r="56" spans="1:17" ht="19.899999999999999" customHeight="1" x14ac:dyDescent="0.3">
      <c r="A56" s="173"/>
      <c r="B56" s="162" t="s">
        <v>42</v>
      </c>
      <c r="C56" s="162"/>
      <c r="D56" s="164">
        <v>1</v>
      </c>
      <c r="E56" s="164"/>
      <c r="F56" s="164"/>
      <c r="G56" s="164"/>
      <c r="H56" s="55">
        <f>D56*3</f>
        <v>3</v>
      </c>
      <c r="I56" s="247"/>
      <c r="J56" s="167"/>
      <c r="K56" s="162" t="s">
        <v>42</v>
      </c>
      <c r="L56" s="162"/>
      <c r="M56" s="164">
        <v>1</v>
      </c>
      <c r="N56" s="164"/>
      <c r="O56" s="164"/>
      <c r="P56" s="164"/>
      <c r="Q56" s="62">
        <f>M56*3</f>
        <v>3</v>
      </c>
    </row>
    <row r="57" spans="1:17" ht="25.15" customHeight="1" thickBot="1" x14ac:dyDescent="0.35">
      <c r="A57" s="171" t="s">
        <v>29</v>
      </c>
      <c r="B57" s="172"/>
      <c r="C57" s="172"/>
      <c r="D57" s="161"/>
      <c r="E57" s="161"/>
      <c r="F57" s="161"/>
      <c r="G57" s="161"/>
      <c r="H57" s="57">
        <f>SUM(H41:H56)</f>
        <v>15</v>
      </c>
      <c r="I57" s="247"/>
      <c r="J57" s="264" t="s">
        <v>29</v>
      </c>
      <c r="K57" s="172"/>
      <c r="L57" s="172"/>
      <c r="M57" s="161"/>
      <c r="N57" s="161"/>
      <c r="O57" s="161"/>
      <c r="P57" s="161"/>
      <c r="Q57" s="65">
        <f>SUM(Q41:Q56)</f>
        <v>15</v>
      </c>
    </row>
    <row r="58" spans="1:17" ht="27.75" thickTop="1" thickBot="1" x14ac:dyDescent="0.45">
      <c r="A58" s="258" t="s">
        <v>32</v>
      </c>
      <c r="B58" s="259"/>
      <c r="C58" s="259"/>
      <c r="D58" s="259"/>
      <c r="E58" s="259"/>
      <c r="F58" s="259"/>
      <c r="G58" s="259"/>
      <c r="H58" s="260"/>
      <c r="I58" s="247"/>
      <c r="J58" s="4"/>
      <c r="K58" s="4"/>
      <c r="L58" s="4"/>
      <c r="M58" s="51"/>
      <c r="N58" s="4"/>
      <c r="O58" s="4"/>
      <c r="P58" s="4"/>
      <c r="Q58" s="68"/>
    </row>
    <row r="59" spans="1:17" ht="61.5" thickTop="1" x14ac:dyDescent="0.3">
      <c r="A59" s="59" t="s">
        <v>21</v>
      </c>
      <c r="B59" s="263" t="s">
        <v>22</v>
      </c>
      <c r="C59" s="263"/>
      <c r="D59" s="179" t="s">
        <v>23</v>
      </c>
      <c r="E59" s="179"/>
      <c r="F59" s="179" t="s">
        <v>24</v>
      </c>
      <c r="G59" s="179"/>
      <c r="H59" s="44" t="s">
        <v>25</v>
      </c>
      <c r="I59" s="247"/>
      <c r="J59" s="51"/>
      <c r="K59" s="51"/>
      <c r="L59" s="201" t="s">
        <v>47</v>
      </c>
      <c r="M59" s="202"/>
      <c r="N59" s="47" t="s">
        <v>46</v>
      </c>
      <c r="O59" s="47" t="s">
        <v>45</v>
      </c>
      <c r="P59" s="47" t="s">
        <v>44</v>
      </c>
      <c r="Q59" s="69" t="s">
        <v>43</v>
      </c>
    </row>
    <row r="60" spans="1:17" ht="19.899999999999999" customHeight="1" x14ac:dyDescent="0.35">
      <c r="A60" s="61" t="s">
        <v>26</v>
      </c>
      <c r="B60" s="162">
        <f>K46+2</f>
        <v>45043</v>
      </c>
      <c r="C60" s="163"/>
      <c r="D60" s="164"/>
      <c r="E60" s="165"/>
      <c r="F60" s="164"/>
      <c r="G60" s="165"/>
      <c r="H60" s="56">
        <f>SUM(D60:G60)</f>
        <v>0</v>
      </c>
      <c r="I60" s="247"/>
      <c r="J60" s="51"/>
      <c r="K60" s="51"/>
      <c r="L60" s="203">
        <f>IF(N60&lt;0,0,N60)</f>
        <v>8</v>
      </c>
      <c r="M60" s="204"/>
      <c r="N60" s="48">
        <f>P60-O60</f>
        <v>8</v>
      </c>
      <c r="O60" s="49">
        <f>P5</f>
        <v>3</v>
      </c>
      <c r="P60" s="48">
        <f>H37</f>
        <v>11</v>
      </c>
      <c r="Q60" s="70">
        <v>1</v>
      </c>
    </row>
    <row r="61" spans="1:17" ht="19.899999999999999" customHeight="1" x14ac:dyDescent="0.35">
      <c r="A61" s="61" t="s">
        <v>12</v>
      </c>
      <c r="B61" s="162">
        <f>B60+1</f>
        <v>45044</v>
      </c>
      <c r="C61" s="163"/>
      <c r="D61" s="164"/>
      <c r="E61" s="165"/>
      <c r="F61" s="164"/>
      <c r="G61" s="165"/>
      <c r="H61" s="56">
        <f>SUM(D61:G61)</f>
        <v>0</v>
      </c>
      <c r="I61" s="247"/>
      <c r="J61" s="51"/>
      <c r="K61" s="51"/>
      <c r="L61" s="203">
        <f>IF(N61&lt;0,0,N61)</f>
        <v>12</v>
      </c>
      <c r="M61" s="204"/>
      <c r="N61" s="48">
        <f t="shared" ref="N61:N64" si="12">P61-O61</f>
        <v>12</v>
      </c>
      <c r="O61" s="49">
        <f>P5</f>
        <v>3</v>
      </c>
      <c r="P61" s="48">
        <f>Q37</f>
        <v>15</v>
      </c>
      <c r="Q61" s="70">
        <v>2</v>
      </c>
    </row>
    <row r="62" spans="1:17" ht="19.899999999999999" customHeight="1" x14ac:dyDescent="0.35">
      <c r="A62" s="61" t="s">
        <v>13</v>
      </c>
      <c r="B62" s="162">
        <f t="shared" ref="B62:B65" si="13">B61+1</f>
        <v>45045</v>
      </c>
      <c r="C62" s="163"/>
      <c r="D62" s="164">
        <v>4</v>
      </c>
      <c r="E62" s="165"/>
      <c r="F62" s="164"/>
      <c r="G62" s="165"/>
      <c r="H62" s="55">
        <f>SUM(D62:G62)</f>
        <v>4</v>
      </c>
      <c r="I62" s="247"/>
      <c r="J62" s="51"/>
      <c r="K62" s="51"/>
      <c r="L62" s="203">
        <f>IF(N62&lt;0,0,N62)</f>
        <v>12</v>
      </c>
      <c r="M62" s="204"/>
      <c r="N62" s="48">
        <f t="shared" si="12"/>
        <v>12</v>
      </c>
      <c r="O62" s="49">
        <f>P5</f>
        <v>3</v>
      </c>
      <c r="P62" s="48">
        <f>H57</f>
        <v>15</v>
      </c>
      <c r="Q62" s="70">
        <v>3</v>
      </c>
    </row>
    <row r="63" spans="1:17" ht="19.899999999999999" customHeight="1" x14ac:dyDescent="0.35">
      <c r="A63" s="61" t="s">
        <v>14</v>
      </c>
      <c r="B63" s="162">
        <f t="shared" si="13"/>
        <v>45046</v>
      </c>
      <c r="C63" s="163"/>
      <c r="D63" s="164"/>
      <c r="E63" s="165"/>
      <c r="F63" s="164"/>
      <c r="G63" s="165"/>
      <c r="H63" s="56">
        <f>SUM(D63:G63)</f>
        <v>0</v>
      </c>
      <c r="I63" s="247"/>
      <c r="J63" s="51"/>
      <c r="K63" s="51"/>
      <c r="L63" s="203">
        <f>IF(N63&lt;0,0,N63)</f>
        <v>12</v>
      </c>
      <c r="M63" s="204"/>
      <c r="N63" s="48">
        <f t="shared" si="12"/>
        <v>12</v>
      </c>
      <c r="O63" s="49">
        <f>P5</f>
        <v>3</v>
      </c>
      <c r="P63" s="48">
        <f>Q57</f>
        <v>15</v>
      </c>
      <c r="Q63" s="70">
        <v>4</v>
      </c>
    </row>
    <row r="64" spans="1:17" ht="19.899999999999999" customHeight="1" x14ac:dyDescent="0.35">
      <c r="A64" s="61" t="s">
        <v>15</v>
      </c>
      <c r="B64" s="162">
        <f t="shared" si="13"/>
        <v>45047</v>
      </c>
      <c r="C64" s="163"/>
      <c r="D64" s="164"/>
      <c r="E64" s="165"/>
      <c r="F64" s="164"/>
      <c r="G64" s="165"/>
      <c r="H64" s="58">
        <f t="shared" ref="H64:H65" si="14">SUM(D64:G64)</f>
        <v>0</v>
      </c>
      <c r="I64" s="247"/>
      <c r="J64" s="51"/>
      <c r="K64" s="51"/>
      <c r="L64" s="203">
        <f>IF(N64&lt;0,0,N64)</f>
        <v>12</v>
      </c>
      <c r="M64" s="204"/>
      <c r="N64" s="48">
        <f t="shared" si="12"/>
        <v>12</v>
      </c>
      <c r="O64" s="49">
        <f>P5</f>
        <v>3</v>
      </c>
      <c r="P64" s="48">
        <f>H76</f>
        <v>15</v>
      </c>
      <c r="Q64" s="70">
        <v>5</v>
      </c>
    </row>
    <row r="65" spans="1:17" ht="19.899999999999999" customHeight="1" x14ac:dyDescent="0.35">
      <c r="A65" s="61" t="s">
        <v>16</v>
      </c>
      <c r="B65" s="162">
        <f t="shared" si="13"/>
        <v>45048</v>
      </c>
      <c r="C65" s="163"/>
      <c r="D65" s="164"/>
      <c r="E65" s="165"/>
      <c r="F65" s="164"/>
      <c r="G65" s="165"/>
      <c r="H65" s="58">
        <f t="shared" si="14"/>
        <v>0</v>
      </c>
      <c r="I65" s="247"/>
      <c r="J65" s="51"/>
      <c r="K65" s="51"/>
      <c r="L65" s="203">
        <f>SUM(L60:M64)</f>
        <v>56</v>
      </c>
      <c r="M65" s="204"/>
      <c r="N65" s="271" t="s">
        <v>108</v>
      </c>
      <c r="O65" s="271"/>
      <c r="P65" s="271"/>
      <c r="Q65" s="272"/>
    </row>
    <row r="66" spans="1:17" ht="12" customHeight="1" x14ac:dyDescent="0.3">
      <c r="A66" s="177" t="s">
        <v>27</v>
      </c>
      <c r="B66" s="162"/>
      <c r="C66" s="162"/>
      <c r="D66" s="273"/>
      <c r="E66" s="274"/>
      <c r="F66" s="273"/>
      <c r="G66" s="274"/>
      <c r="H66" s="290">
        <f>SUM(D66:G67)</f>
        <v>0</v>
      </c>
      <c r="I66" s="247"/>
      <c r="J66" s="51"/>
      <c r="K66" s="51"/>
      <c r="L66" s="203"/>
      <c r="M66" s="204"/>
      <c r="N66" s="271"/>
      <c r="O66" s="271"/>
      <c r="P66" s="271"/>
      <c r="Q66" s="272"/>
    </row>
    <row r="67" spans="1:17" ht="12" customHeight="1" x14ac:dyDescent="0.3">
      <c r="A67" s="178"/>
      <c r="B67" s="162"/>
      <c r="C67" s="162"/>
      <c r="D67" s="275"/>
      <c r="E67" s="276"/>
      <c r="F67" s="275"/>
      <c r="G67" s="276"/>
      <c r="H67" s="291"/>
      <c r="I67" s="247"/>
      <c r="J67" s="51"/>
      <c r="K67" s="51"/>
      <c r="L67" s="205">
        <f>L65*Professor</f>
        <v>420000</v>
      </c>
      <c r="M67" s="206"/>
      <c r="N67" s="209">
        <f>IF(C5=Data!A1,3000,IF(C5=Data!A2,3500,IF(C5=Data!A3,4500,IF(C5=Data!A4,5500,IF(C5=Data!A5,6500,IF(C5=Data!A6,7500))))))</f>
        <v>7500</v>
      </c>
      <c r="O67" s="209"/>
      <c r="P67" s="209" t="s">
        <v>48</v>
      </c>
      <c r="Q67" s="269"/>
    </row>
    <row r="68" spans="1:17" ht="19.899999999999999" customHeight="1" x14ac:dyDescent="0.3">
      <c r="A68" s="173" t="s">
        <v>103</v>
      </c>
      <c r="B68" s="162"/>
      <c r="C68" s="174"/>
      <c r="D68" s="175">
        <v>2</v>
      </c>
      <c r="E68" s="175"/>
      <c r="F68" s="168"/>
      <c r="G68" s="176"/>
      <c r="H68" s="55">
        <f>D68*2</f>
        <v>4</v>
      </c>
      <c r="I68" s="247"/>
      <c r="J68" s="51"/>
      <c r="K68" s="51"/>
      <c r="L68" s="205"/>
      <c r="M68" s="206"/>
      <c r="N68" s="209"/>
      <c r="O68" s="209"/>
      <c r="P68" s="209"/>
      <c r="Q68" s="269"/>
    </row>
    <row r="69" spans="1:17" ht="19.899999999999999" customHeight="1" x14ac:dyDescent="0.35">
      <c r="A69" s="173"/>
      <c r="B69" s="162"/>
      <c r="C69" s="174"/>
      <c r="D69" s="175">
        <v>2</v>
      </c>
      <c r="E69" s="175"/>
      <c r="F69" s="168"/>
      <c r="G69" s="169"/>
      <c r="H69" s="55">
        <f>D69*2</f>
        <v>4</v>
      </c>
      <c r="I69" s="247"/>
      <c r="J69" s="51"/>
      <c r="K69" s="51"/>
      <c r="L69" s="205"/>
      <c r="M69" s="206"/>
      <c r="N69" s="209"/>
      <c r="O69" s="209"/>
      <c r="P69" s="209"/>
      <c r="Q69" s="269"/>
    </row>
    <row r="70" spans="1:17" ht="19.899999999999999" customHeight="1" x14ac:dyDescent="0.35">
      <c r="A70" s="173" t="s">
        <v>104</v>
      </c>
      <c r="B70" s="162"/>
      <c r="C70" s="174"/>
      <c r="D70" s="168"/>
      <c r="E70" s="168"/>
      <c r="F70" s="168"/>
      <c r="G70" s="169"/>
      <c r="H70" s="56">
        <f>D70*3</f>
        <v>0</v>
      </c>
      <c r="I70" s="247"/>
      <c r="J70" s="51"/>
      <c r="K70" s="51"/>
      <c r="L70" s="205"/>
      <c r="M70" s="206"/>
      <c r="N70" s="209"/>
      <c r="O70" s="209"/>
      <c r="P70" s="209"/>
      <c r="Q70" s="269"/>
    </row>
    <row r="71" spans="1:17" ht="19.899999999999999" customHeight="1" thickBot="1" x14ac:dyDescent="0.35">
      <c r="A71" s="173"/>
      <c r="B71" s="162"/>
      <c r="C71" s="162"/>
      <c r="D71" s="168"/>
      <c r="E71" s="168"/>
      <c r="F71" s="168"/>
      <c r="G71" s="168"/>
      <c r="H71" s="56">
        <f>D71*3</f>
        <v>0</v>
      </c>
      <c r="I71" s="247"/>
      <c r="J71" s="51"/>
      <c r="K71" s="51"/>
      <c r="L71" s="207"/>
      <c r="M71" s="208"/>
      <c r="N71" s="210"/>
      <c r="O71" s="210"/>
      <c r="P71" s="210"/>
      <c r="Q71" s="270"/>
    </row>
    <row r="72" spans="1:17" ht="19.899999999999999" customHeight="1" thickTop="1" x14ac:dyDescent="0.35">
      <c r="A72" s="173" t="s">
        <v>107</v>
      </c>
      <c r="B72" s="162"/>
      <c r="C72" s="166"/>
      <c r="D72" s="168"/>
      <c r="E72" s="169"/>
      <c r="F72" s="168"/>
      <c r="G72" s="169"/>
      <c r="H72" s="56">
        <f>D72*2</f>
        <v>0</v>
      </c>
      <c r="I72" s="247"/>
      <c r="J72" s="51"/>
      <c r="K72" s="51"/>
      <c r="L72" s="51"/>
      <c r="M72" s="51"/>
      <c r="N72" s="52"/>
      <c r="O72" s="52"/>
      <c r="P72" s="52"/>
      <c r="Q72" s="30"/>
    </row>
    <row r="73" spans="1:17" ht="19.899999999999999" customHeight="1" x14ac:dyDescent="0.35">
      <c r="A73" s="173"/>
      <c r="B73" s="162"/>
      <c r="C73" s="162"/>
      <c r="D73" s="168"/>
      <c r="E73" s="169"/>
      <c r="F73" s="168"/>
      <c r="G73" s="169"/>
      <c r="H73" s="56">
        <f>D73*2</f>
        <v>0</v>
      </c>
      <c r="I73" s="247"/>
      <c r="J73" s="51"/>
      <c r="K73" s="51"/>
      <c r="L73" s="51"/>
      <c r="M73" s="51"/>
      <c r="N73" s="52"/>
      <c r="O73" s="52"/>
      <c r="P73" s="52"/>
      <c r="Q73" s="30"/>
    </row>
    <row r="74" spans="1:17" ht="19.899999999999999" customHeight="1" x14ac:dyDescent="0.35">
      <c r="A74" s="173" t="s">
        <v>28</v>
      </c>
      <c r="B74" s="162" t="s">
        <v>41</v>
      </c>
      <c r="C74" s="163"/>
      <c r="D74" s="168"/>
      <c r="E74" s="169"/>
      <c r="F74" s="168"/>
      <c r="G74" s="169"/>
      <c r="H74" s="56">
        <f>D74*2</f>
        <v>0</v>
      </c>
      <c r="I74" s="247"/>
      <c r="J74" s="51"/>
      <c r="K74" s="51"/>
      <c r="L74" s="53"/>
      <c r="M74" s="53"/>
      <c r="N74" s="53"/>
      <c r="O74" s="53"/>
      <c r="P74" s="53"/>
      <c r="Q74" s="71"/>
    </row>
    <row r="75" spans="1:17" ht="19.899999999999999" customHeight="1" x14ac:dyDescent="0.3">
      <c r="A75" s="173"/>
      <c r="B75" s="162" t="s">
        <v>42</v>
      </c>
      <c r="C75" s="162"/>
      <c r="D75" s="164">
        <v>1</v>
      </c>
      <c r="E75" s="164"/>
      <c r="F75" s="164"/>
      <c r="G75" s="164"/>
      <c r="H75" s="55">
        <f>D75*3</f>
        <v>3</v>
      </c>
      <c r="I75" s="247"/>
      <c r="J75" s="51"/>
      <c r="K75" s="51"/>
      <c r="L75" s="193" t="s">
        <v>105</v>
      </c>
      <c r="M75" s="194"/>
      <c r="N75" s="194"/>
      <c r="O75" s="194"/>
      <c r="P75" s="194"/>
      <c r="Q75" s="195"/>
    </row>
    <row r="76" spans="1:17" ht="38.450000000000003" customHeight="1" thickBot="1" x14ac:dyDescent="0.35">
      <c r="A76" s="171" t="s">
        <v>29</v>
      </c>
      <c r="B76" s="172"/>
      <c r="C76" s="172"/>
      <c r="D76" s="161"/>
      <c r="E76" s="161"/>
      <c r="F76" s="161"/>
      <c r="G76" s="161"/>
      <c r="H76" s="57">
        <f>SUM(H60:H75)</f>
        <v>15</v>
      </c>
      <c r="I76" s="247"/>
      <c r="J76" s="51"/>
      <c r="K76" s="51"/>
      <c r="L76" s="196"/>
      <c r="M76" s="197"/>
      <c r="N76" s="197"/>
      <c r="O76" s="197"/>
      <c r="P76" s="197"/>
      <c r="Q76" s="198"/>
    </row>
    <row r="77" spans="1:17" ht="38.450000000000003" customHeight="1" thickTop="1" x14ac:dyDescent="0.3">
      <c r="A77" s="72"/>
      <c r="B77" s="29"/>
      <c r="C77" s="29"/>
      <c r="D77" s="29"/>
      <c r="E77" s="29"/>
      <c r="F77" s="29"/>
      <c r="G77" s="29"/>
      <c r="H77" s="29"/>
      <c r="I77" s="247"/>
      <c r="J77" s="51"/>
      <c r="K77" s="51"/>
      <c r="L77" s="54"/>
      <c r="M77" s="54"/>
      <c r="N77" s="54"/>
      <c r="O77" s="54"/>
      <c r="P77" s="54"/>
      <c r="Q77" s="73"/>
    </row>
    <row r="78" spans="1:17" ht="25.15" customHeight="1" x14ac:dyDescent="0.3">
      <c r="A78" s="277"/>
      <c r="B78" s="278"/>
      <c r="C78" s="278"/>
      <c r="D78" s="278"/>
      <c r="E78" s="278"/>
      <c r="F78" s="278"/>
      <c r="G78" s="278"/>
      <c r="H78" s="278"/>
      <c r="I78" s="247"/>
      <c r="J78" s="188"/>
      <c r="K78" s="188"/>
      <c r="L78" s="188"/>
      <c r="M78" s="188"/>
      <c r="N78" s="188"/>
      <c r="O78" s="188"/>
      <c r="P78" s="188"/>
      <c r="Q78" s="189"/>
    </row>
    <row r="79" spans="1:17" ht="15" customHeight="1" x14ac:dyDescent="0.3">
      <c r="A79" s="277"/>
      <c r="B79" s="278"/>
      <c r="C79" s="278"/>
      <c r="D79" s="278"/>
      <c r="E79" s="278"/>
      <c r="F79" s="278"/>
      <c r="G79" s="278"/>
      <c r="H79" s="278"/>
      <c r="I79" s="188"/>
      <c r="J79" s="188"/>
      <c r="K79" s="188"/>
      <c r="L79" s="188"/>
      <c r="M79" s="188"/>
      <c r="N79" s="188"/>
      <c r="O79" s="188"/>
      <c r="P79" s="188"/>
      <c r="Q79" s="189"/>
    </row>
    <row r="80" spans="1:17" ht="15" customHeight="1" x14ac:dyDescent="0.3">
      <c r="A80" s="277"/>
      <c r="B80" s="278"/>
      <c r="C80" s="278"/>
      <c r="D80" s="278"/>
      <c r="E80" s="278"/>
      <c r="F80" s="278"/>
      <c r="G80" s="278"/>
      <c r="H80" s="278"/>
      <c r="I80" s="188"/>
      <c r="J80" s="188"/>
      <c r="K80" s="188"/>
      <c r="L80" s="188"/>
      <c r="M80" s="188"/>
      <c r="N80" s="188"/>
      <c r="O80" s="188"/>
      <c r="P80" s="188"/>
      <c r="Q80" s="189"/>
    </row>
    <row r="81" spans="1:17" ht="31.15" customHeight="1" x14ac:dyDescent="0.4">
      <c r="A81" s="287" t="str">
        <f>C4</f>
        <v>د.زيرەك فقى احمد عبدالرحمن</v>
      </c>
      <c r="B81" s="92"/>
      <c r="C81" s="92"/>
      <c r="D81" s="93"/>
      <c r="E81" s="92" t="s">
        <v>69</v>
      </c>
      <c r="F81" s="92"/>
      <c r="G81" s="92"/>
      <c r="H81" s="92"/>
      <c r="I81" s="92"/>
      <c r="J81" s="279"/>
      <c r="K81" s="279"/>
      <c r="L81" s="92" t="s">
        <v>78</v>
      </c>
      <c r="M81" s="92"/>
      <c r="N81" s="92"/>
      <c r="O81" s="92"/>
      <c r="P81" s="92"/>
      <c r="Q81" s="199"/>
    </row>
    <row r="82" spans="1:17" ht="31.5" x14ac:dyDescent="0.5">
      <c r="A82" s="285" t="s">
        <v>33</v>
      </c>
      <c r="B82" s="286"/>
      <c r="C82" s="286"/>
      <c r="D82" s="93"/>
      <c r="E82" s="95" t="s">
        <v>34</v>
      </c>
      <c r="F82" s="95"/>
      <c r="G82" s="95"/>
      <c r="H82" s="95"/>
      <c r="I82" s="95"/>
      <c r="J82" s="279"/>
      <c r="K82" s="279"/>
      <c r="L82" s="94" t="s">
        <v>35</v>
      </c>
      <c r="M82" s="94"/>
      <c r="N82" s="94"/>
      <c r="O82" s="94"/>
      <c r="P82" s="94"/>
      <c r="Q82" s="200"/>
    </row>
    <row r="83" spans="1:17" ht="31.15" customHeight="1" x14ac:dyDescent="0.3">
      <c r="A83" s="74"/>
      <c r="Q83" s="75"/>
    </row>
    <row r="84" spans="1:17" ht="31.15" customHeight="1" x14ac:dyDescent="0.3">
      <c r="A84" s="74"/>
      <c r="Q84" s="75"/>
    </row>
    <row r="85" spans="1:17" ht="31.15" customHeight="1" x14ac:dyDescent="0.3">
      <c r="A85" s="74"/>
      <c r="Q85" s="75"/>
    </row>
    <row r="86" spans="1:17" ht="30.6" customHeight="1" x14ac:dyDescent="0.3">
      <c r="A86" s="74"/>
      <c r="Q86" s="75"/>
    </row>
    <row r="87" spans="1:17" ht="31.15" customHeight="1" x14ac:dyDescent="0.4">
      <c r="A87" s="287" t="s">
        <v>79</v>
      </c>
      <c r="B87" s="92"/>
      <c r="C87" s="92"/>
      <c r="D87" s="93"/>
      <c r="E87" s="92" t="s">
        <v>36</v>
      </c>
      <c r="F87" s="92"/>
      <c r="G87" s="92"/>
      <c r="H87" s="92"/>
      <c r="I87" s="92"/>
      <c r="J87" s="279"/>
      <c r="K87" s="279"/>
      <c r="L87" s="92" t="s">
        <v>37</v>
      </c>
      <c r="M87" s="92"/>
      <c r="N87" s="92"/>
      <c r="O87" s="92"/>
      <c r="P87" s="92"/>
      <c r="Q87" s="199"/>
    </row>
    <row r="88" spans="1:17" ht="32.25" thickBot="1" x14ac:dyDescent="0.55000000000000004">
      <c r="A88" s="282" t="s">
        <v>38</v>
      </c>
      <c r="B88" s="283"/>
      <c r="C88" s="283"/>
      <c r="D88" s="281"/>
      <c r="E88" s="284" t="s">
        <v>39</v>
      </c>
      <c r="F88" s="284"/>
      <c r="G88" s="284"/>
      <c r="H88" s="284"/>
      <c r="I88" s="284"/>
      <c r="J88" s="280"/>
      <c r="K88" s="280"/>
      <c r="L88" s="288" t="s">
        <v>40</v>
      </c>
      <c r="M88" s="288"/>
      <c r="N88" s="288"/>
      <c r="O88" s="288"/>
      <c r="P88" s="288"/>
      <c r="Q88" s="289"/>
    </row>
    <row r="89" spans="1:17" ht="20.25" thickTop="1" thickBot="1" x14ac:dyDescent="0.35"/>
    <row r="90" spans="1:17" ht="20.25" thickTop="1" thickBot="1" x14ac:dyDescent="0.35">
      <c r="B90" s="96" t="s">
        <v>167</v>
      </c>
      <c r="C90" s="96"/>
      <c r="D90" s="96"/>
      <c r="E90" s="96"/>
      <c r="F90" s="114" t="str">
        <f>A81</f>
        <v>د.زيرەك فقى احمد عبدالرحمن</v>
      </c>
      <c r="G90" s="115"/>
      <c r="H90" s="115"/>
      <c r="I90" s="115"/>
      <c r="J90" s="115"/>
      <c r="K90" s="116"/>
      <c r="M90" s="157" t="s">
        <v>168</v>
      </c>
      <c r="N90" s="158"/>
      <c r="O90" s="158"/>
      <c r="P90" s="158"/>
      <c r="Q90" s="158"/>
    </row>
    <row r="91" spans="1:17" ht="20.25" thickTop="1" thickBot="1" x14ac:dyDescent="0.35">
      <c r="B91" s="96"/>
      <c r="C91" s="96"/>
      <c r="D91" s="96"/>
      <c r="E91" s="96"/>
      <c r="F91" s="117"/>
      <c r="G91" s="118"/>
      <c r="H91" s="118"/>
      <c r="I91" s="118"/>
      <c r="J91" s="118"/>
      <c r="K91" s="119"/>
      <c r="M91" s="159"/>
      <c r="N91" s="160"/>
      <c r="O91" s="160"/>
      <c r="P91" s="160"/>
      <c r="Q91" s="160"/>
    </row>
    <row r="92" spans="1:17" ht="43.5" thickTop="1" thickBot="1" x14ac:dyDescent="0.35">
      <c r="B92" s="96" t="s">
        <v>169</v>
      </c>
      <c r="C92" s="96"/>
      <c r="D92" s="96"/>
      <c r="E92" s="96"/>
      <c r="F92" s="114" t="s">
        <v>180</v>
      </c>
      <c r="G92" s="115"/>
      <c r="H92" s="115"/>
      <c r="I92" s="115"/>
      <c r="J92" s="115"/>
      <c r="K92" s="116"/>
      <c r="M92" s="120" t="s">
        <v>170</v>
      </c>
      <c r="N92" s="120"/>
      <c r="O92" s="120"/>
      <c r="P92" s="87" t="s">
        <v>171</v>
      </c>
      <c r="Q92" s="86" t="s">
        <v>172</v>
      </c>
    </row>
    <row r="93" spans="1:17" ht="20.25" thickTop="1" thickBot="1" x14ac:dyDescent="0.35">
      <c r="B93" s="96"/>
      <c r="C93" s="96"/>
      <c r="D93" s="96"/>
      <c r="E93" s="96"/>
      <c r="F93" s="117"/>
      <c r="G93" s="118"/>
      <c r="H93" s="118"/>
      <c r="I93" s="118"/>
      <c r="J93" s="118"/>
      <c r="K93" s="119"/>
      <c r="M93" s="121"/>
      <c r="N93" s="121"/>
      <c r="O93" s="121"/>
      <c r="P93" s="124"/>
      <c r="Q93" s="124"/>
    </row>
    <row r="94" spans="1:17" ht="20.25" thickTop="1" thickBot="1" x14ac:dyDescent="0.35">
      <c r="B94" s="96" t="s">
        <v>173</v>
      </c>
      <c r="C94" s="96"/>
      <c r="D94" s="96"/>
      <c r="E94" s="96"/>
      <c r="F94" s="114" t="s">
        <v>174</v>
      </c>
      <c r="G94" s="115"/>
      <c r="H94" s="115"/>
      <c r="I94" s="115"/>
      <c r="J94" s="115"/>
      <c r="K94" s="116"/>
      <c r="M94" s="122"/>
      <c r="N94" s="122"/>
      <c r="O94" s="122"/>
      <c r="P94" s="125"/>
      <c r="Q94" s="125"/>
    </row>
    <row r="95" spans="1:17" ht="20.25" thickTop="1" thickBot="1" x14ac:dyDescent="0.35">
      <c r="B95" s="96"/>
      <c r="C95" s="96"/>
      <c r="D95" s="96"/>
      <c r="E95" s="96"/>
      <c r="F95" s="117"/>
      <c r="G95" s="118"/>
      <c r="H95" s="118"/>
      <c r="I95" s="118"/>
      <c r="J95" s="118"/>
      <c r="K95" s="119"/>
      <c r="M95" s="122"/>
      <c r="N95" s="122"/>
      <c r="O95" s="122"/>
      <c r="P95" s="125"/>
      <c r="Q95" s="125"/>
    </row>
    <row r="96" spans="1:17" ht="20.25" thickTop="1" thickBot="1" x14ac:dyDescent="0.35">
      <c r="B96" s="96" t="s">
        <v>84</v>
      </c>
      <c r="C96" s="96"/>
      <c r="D96" s="96"/>
      <c r="E96" s="96"/>
      <c r="F96" s="127">
        <v>8</v>
      </c>
      <c r="G96" s="128"/>
      <c r="H96" s="128"/>
      <c r="I96" s="128"/>
      <c r="J96" s="128"/>
      <c r="K96" s="129"/>
      <c r="M96" s="123"/>
      <c r="N96" s="123"/>
      <c r="O96" s="123"/>
      <c r="P96" s="126"/>
      <c r="Q96" s="126"/>
    </row>
    <row r="97" spans="1:17" ht="20.25" thickTop="1" thickBot="1" x14ac:dyDescent="0.35">
      <c r="B97" s="96"/>
      <c r="C97" s="96"/>
      <c r="D97" s="96"/>
      <c r="E97" s="96"/>
      <c r="F97" s="130"/>
      <c r="G97" s="131"/>
      <c r="H97" s="131"/>
      <c r="I97" s="131"/>
      <c r="J97" s="131"/>
      <c r="K97" s="132"/>
      <c r="M97" s="133"/>
      <c r="N97" s="134"/>
      <c r="O97" s="135"/>
      <c r="P97" s="142"/>
      <c r="Q97" s="143"/>
    </row>
    <row r="98" spans="1:17" ht="30" thickTop="1" thickBot="1" x14ac:dyDescent="0.35">
      <c r="A98" s="88"/>
      <c r="B98" s="148" t="s">
        <v>175</v>
      </c>
      <c r="C98" s="149"/>
      <c r="D98" s="149"/>
      <c r="E98" s="150"/>
      <c r="F98" s="127">
        <v>3</v>
      </c>
      <c r="G98" s="128"/>
      <c r="H98" s="128"/>
      <c r="I98" s="128"/>
      <c r="J98" s="128"/>
      <c r="K98" s="129"/>
      <c r="M98" s="136"/>
      <c r="N98" s="137"/>
      <c r="O98" s="138"/>
      <c r="P98" s="144"/>
      <c r="Q98" s="145"/>
    </row>
    <row r="99" spans="1:17" ht="30" thickTop="1" thickBot="1" x14ac:dyDescent="0.35">
      <c r="B99" s="148" t="s">
        <v>91</v>
      </c>
      <c r="C99" s="149"/>
      <c r="D99" s="149"/>
      <c r="E99" s="150"/>
      <c r="F99" s="151" t="s">
        <v>181</v>
      </c>
      <c r="G99" s="151"/>
      <c r="H99" s="152"/>
      <c r="I99" s="152"/>
      <c r="J99" s="152"/>
      <c r="K99" s="152"/>
      <c r="M99" s="139"/>
      <c r="N99" s="140"/>
      <c r="O99" s="141"/>
      <c r="P99" s="146"/>
      <c r="Q99" s="147"/>
    </row>
    <row r="100" spans="1:17" ht="20.25" thickTop="1" thickBot="1" x14ac:dyDescent="0.35">
      <c r="B100" s="96" t="s">
        <v>176</v>
      </c>
      <c r="C100" s="96"/>
      <c r="D100" s="96"/>
      <c r="E100" s="96"/>
      <c r="F100" s="97">
        <f>F96-F98</f>
        <v>5</v>
      </c>
      <c r="G100" s="98"/>
      <c r="H100" s="98"/>
      <c r="I100" s="98"/>
      <c r="J100" s="98"/>
      <c r="K100" s="99"/>
      <c r="M100" s="89"/>
      <c r="N100" s="89"/>
      <c r="O100" s="89"/>
      <c r="P100" s="89"/>
      <c r="Q100" s="89"/>
    </row>
    <row r="101" spans="1:17" ht="20.25" thickTop="1" thickBot="1" x14ac:dyDescent="0.35">
      <c r="B101" s="96"/>
      <c r="C101" s="96"/>
      <c r="D101" s="96"/>
      <c r="E101" s="96"/>
      <c r="F101" s="100"/>
      <c r="G101" s="101"/>
      <c r="H101" s="101"/>
      <c r="I101" s="101"/>
      <c r="J101" s="101"/>
      <c r="K101" s="102"/>
      <c r="M101" s="89"/>
      <c r="N101" s="89"/>
      <c r="O101" s="89"/>
      <c r="P101" s="89"/>
      <c r="Q101" s="89"/>
    </row>
    <row r="102" spans="1:17" ht="19.5" thickTop="1" x14ac:dyDescent="0.3">
      <c r="B102" s="103" t="s">
        <v>177</v>
      </c>
      <c r="C102" s="103"/>
      <c r="D102" s="103"/>
      <c r="E102" s="103"/>
      <c r="F102" s="103" t="s">
        <v>178</v>
      </c>
      <c r="G102" s="103"/>
      <c r="H102" s="103"/>
      <c r="I102" s="103"/>
      <c r="J102" s="103"/>
      <c r="K102" s="103"/>
    </row>
    <row r="103" spans="1:17" x14ac:dyDescent="0.3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 spans="1:17" ht="19.5" thickBot="1" x14ac:dyDescent="0.35"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1:17" ht="19.5" thickTop="1" x14ac:dyDescent="0.3">
      <c r="B105" s="106"/>
      <c r="C105" s="106"/>
      <c r="D105" s="106"/>
      <c r="E105" s="106"/>
      <c r="F105" s="109"/>
      <c r="G105" s="109"/>
      <c r="H105" s="109"/>
      <c r="I105" s="109"/>
      <c r="J105" s="109"/>
      <c r="K105" s="109"/>
    </row>
    <row r="106" spans="1:17" x14ac:dyDescent="0.3">
      <c r="B106" s="107"/>
      <c r="C106" s="107"/>
      <c r="D106" s="107"/>
      <c r="E106" s="107"/>
      <c r="F106" s="110"/>
      <c r="G106" s="110"/>
      <c r="H106" s="110"/>
      <c r="I106" s="110"/>
      <c r="J106" s="110"/>
      <c r="K106" s="110"/>
    </row>
    <row r="107" spans="1:17" ht="19.5" thickBot="1" x14ac:dyDescent="0.35">
      <c r="B107" s="108"/>
      <c r="C107" s="108"/>
      <c r="D107" s="108"/>
      <c r="E107" s="108"/>
      <c r="F107" s="111"/>
      <c r="G107" s="111"/>
      <c r="H107" s="111"/>
      <c r="I107" s="111"/>
      <c r="J107" s="111"/>
      <c r="K107" s="111"/>
    </row>
    <row r="108" spans="1:17" ht="19.5" thickTop="1" x14ac:dyDescent="0.3"/>
    <row r="109" spans="1:17" ht="28.5" x14ac:dyDescent="0.45">
      <c r="B109" s="112" t="s">
        <v>179</v>
      </c>
      <c r="C109" s="112"/>
      <c r="D109" s="112"/>
      <c r="E109" s="112"/>
      <c r="F109" s="112"/>
      <c r="G109" s="112"/>
      <c r="H109" s="112"/>
      <c r="I109" s="112"/>
      <c r="J109" s="112"/>
      <c r="K109" s="112"/>
    </row>
    <row r="110" spans="1:17" x14ac:dyDescent="0.3">
      <c r="B110" s="90"/>
      <c r="C110" s="90"/>
      <c r="D110" s="90"/>
      <c r="E110" s="90"/>
      <c r="F110" s="90"/>
      <c r="G110" s="90"/>
      <c r="H110" s="90"/>
      <c r="I110" s="90"/>
      <c r="J110" s="90"/>
      <c r="K110" s="90"/>
    </row>
    <row r="112" spans="1:17" ht="31.5" x14ac:dyDescent="0.5">
      <c r="A112" s="113" t="s">
        <v>79</v>
      </c>
      <c r="B112" s="113"/>
      <c r="C112" s="113"/>
      <c r="D112" s="113"/>
      <c r="E112" s="113"/>
      <c r="F112" s="84"/>
      <c r="G112" s="92" t="s">
        <v>78</v>
      </c>
      <c r="H112" s="92"/>
      <c r="I112" s="92"/>
      <c r="J112" s="92"/>
      <c r="K112" s="92"/>
      <c r="L112" s="92"/>
      <c r="M112" s="84"/>
      <c r="N112" s="92" t="s">
        <v>36</v>
      </c>
      <c r="O112" s="92"/>
      <c r="P112" s="92"/>
      <c r="Q112" s="92"/>
    </row>
    <row r="113" spans="1:17" ht="31.5" x14ac:dyDescent="0.5">
      <c r="A113" s="93" t="s">
        <v>38</v>
      </c>
      <c r="B113" s="93"/>
      <c r="C113" s="93"/>
      <c r="D113" s="93"/>
      <c r="E113" s="93"/>
      <c r="F113" s="84"/>
      <c r="G113" s="94" t="s">
        <v>35</v>
      </c>
      <c r="H113" s="94"/>
      <c r="I113" s="94"/>
      <c r="J113" s="94"/>
      <c r="K113" s="94"/>
      <c r="L113" s="94"/>
      <c r="M113" s="84"/>
      <c r="N113" s="95" t="s">
        <v>39</v>
      </c>
      <c r="O113" s="95"/>
      <c r="P113" s="95"/>
      <c r="Q113" s="95"/>
    </row>
  </sheetData>
  <mergeCells count="403">
    <mergeCell ref="B13:G13"/>
    <mergeCell ref="B49:C49"/>
    <mergeCell ref="D49:E49"/>
    <mergeCell ref="F49:G49"/>
    <mergeCell ref="K49:L49"/>
    <mergeCell ref="M49:N49"/>
    <mergeCell ref="O49:P49"/>
    <mergeCell ref="B8:E8"/>
    <mergeCell ref="B12:G12"/>
    <mergeCell ref="H12:J12"/>
    <mergeCell ref="F10:I10"/>
    <mergeCell ref="B11:G11"/>
    <mergeCell ref="M47:N47"/>
    <mergeCell ref="O47:P47"/>
    <mergeCell ref="J48:J50"/>
    <mergeCell ref="M50:N50"/>
    <mergeCell ref="O50:P50"/>
    <mergeCell ref="M37:N37"/>
    <mergeCell ref="O37:P37"/>
    <mergeCell ref="K44:L44"/>
    <mergeCell ref="B45:C45"/>
    <mergeCell ref="D45:E45"/>
    <mergeCell ref="F45:G45"/>
    <mergeCell ref="O45:P45"/>
    <mergeCell ref="H66:H67"/>
    <mergeCell ref="D17:Q17"/>
    <mergeCell ref="D63:E63"/>
    <mergeCell ref="F63:G63"/>
    <mergeCell ref="B60:C60"/>
    <mergeCell ref="D60:E60"/>
    <mergeCell ref="F60:G60"/>
    <mergeCell ref="B61:C61"/>
    <mergeCell ref="D61:E61"/>
    <mergeCell ref="F61:G61"/>
    <mergeCell ref="A58:H58"/>
    <mergeCell ref="B59:C59"/>
    <mergeCell ref="D59:E59"/>
    <mergeCell ref="F59:G59"/>
    <mergeCell ref="A35:A36"/>
    <mergeCell ref="B36:C36"/>
    <mergeCell ref="D36:E36"/>
    <mergeCell ref="F36:G36"/>
    <mergeCell ref="M36:N36"/>
    <mergeCell ref="O36:P36"/>
    <mergeCell ref="O56:P56"/>
    <mergeCell ref="O57:P57"/>
    <mergeCell ref="O52:P52"/>
    <mergeCell ref="K47:L47"/>
    <mergeCell ref="A78:H80"/>
    <mergeCell ref="I79:L80"/>
    <mergeCell ref="M78:Q80"/>
    <mergeCell ref="J78:L78"/>
    <mergeCell ref="J81:K82"/>
    <mergeCell ref="J87:K88"/>
    <mergeCell ref="D87:D88"/>
    <mergeCell ref="D81:D82"/>
    <mergeCell ref="A88:C88"/>
    <mergeCell ref="E88:I88"/>
    <mergeCell ref="A82:C82"/>
    <mergeCell ref="A87:C87"/>
    <mergeCell ref="E87:I87"/>
    <mergeCell ref="A81:C81"/>
    <mergeCell ref="E82:I82"/>
    <mergeCell ref="L88:Q88"/>
    <mergeCell ref="O53:P53"/>
    <mergeCell ref="K54:L54"/>
    <mergeCell ref="M54:N54"/>
    <mergeCell ref="O54:P54"/>
    <mergeCell ref="J57:L57"/>
    <mergeCell ref="K55:L55"/>
    <mergeCell ref="M55:N55"/>
    <mergeCell ref="K53:L53"/>
    <mergeCell ref="J51:J52"/>
    <mergeCell ref="M51:N51"/>
    <mergeCell ref="K51:L51"/>
    <mergeCell ref="K52:L52"/>
    <mergeCell ref="M53:N53"/>
    <mergeCell ref="K56:L56"/>
    <mergeCell ref="M56:N56"/>
    <mergeCell ref="K36:L36"/>
    <mergeCell ref="J35:J36"/>
    <mergeCell ref="A55:A56"/>
    <mergeCell ref="B56:C56"/>
    <mergeCell ref="D56:E56"/>
    <mergeCell ref="M57:N57"/>
    <mergeCell ref="D74:E74"/>
    <mergeCell ref="F74:G74"/>
    <mergeCell ref="B64:C64"/>
    <mergeCell ref="D64:E64"/>
    <mergeCell ref="F64:G64"/>
    <mergeCell ref="B65:C65"/>
    <mergeCell ref="D65:E65"/>
    <mergeCell ref="F65:G65"/>
    <mergeCell ref="B69:C69"/>
    <mergeCell ref="D69:E69"/>
    <mergeCell ref="F69:G69"/>
    <mergeCell ref="M52:N52"/>
    <mergeCell ref="A53:A54"/>
    <mergeCell ref="B53:C53"/>
    <mergeCell ref="B71:C71"/>
    <mergeCell ref="D71:E71"/>
    <mergeCell ref="F71:G71"/>
    <mergeCell ref="D53:E53"/>
    <mergeCell ref="M43:N43"/>
    <mergeCell ref="O43:P43"/>
    <mergeCell ref="B44:C44"/>
    <mergeCell ref="D44:E44"/>
    <mergeCell ref="K46:L46"/>
    <mergeCell ref="M46:N46"/>
    <mergeCell ref="O46:P46"/>
    <mergeCell ref="B74:C74"/>
    <mergeCell ref="P67:Q71"/>
    <mergeCell ref="N65:Q66"/>
    <mergeCell ref="O55:P55"/>
    <mergeCell ref="F53:G53"/>
    <mergeCell ref="B54:C54"/>
    <mergeCell ref="D54:E54"/>
    <mergeCell ref="F54:G54"/>
    <mergeCell ref="J53:J54"/>
    <mergeCell ref="J55:J56"/>
    <mergeCell ref="D66:E67"/>
    <mergeCell ref="F66:G67"/>
    <mergeCell ref="B62:C62"/>
    <mergeCell ref="D62:E62"/>
    <mergeCell ref="F62:G62"/>
    <mergeCell ref="B63:C63"/>
    <mergeCell ref="O51:P51"/>
    <mergeCell ref="A76:C76"/>
    <mergeCell ref="A74:A75"/>
    <mergeCell ref="B75:C75"/>
    <mergeCell ref="B22:C22"/>
    <mergeCell ref="D22:E22"/>
    <mergeCell ref="F22:G22"/>
    <mergeCell ref="B24:C24"/>
    <mergeCell ref="D24:E24"/>
    <mergeCell ref="F24:G24"/>
    <mergeCell ref="B23:C23"/>
    <mergeCell ref="D23:E23"/>
    <mergeCell ref="F23:G23"/>
    <mergeCell ref="B35:C35"/>
    <mergeCell ref="D35:E35"/>
    <mergeCell ref="F35:G35"/>
    <mergeCell ref="B40:C40"/>
    <mergeCell ref="D40:E40"/>
    <mergeCell ref="B26:C26"/>
    <mergeCell ref="D26:E26"/>
    <mergeCell ref="F26:G26"/>
    <mergeCell ref="B25:C25"/>
    <mergeCell ref="D25:E25"/>
    <mergeCell ref="F25:G25"/>
    <mergeCell ref="B27:C27"/>
    <mergeCell ref="D75:E75"/>
    <mergeCell ref="F75:G75"/>
    <mergeCell ref="D76:E76"/>
    <mergeCell ref="F76:G76"/>
    <mergeCell ref="K26:L26"/>
    <mergeCell ref="M26:N26"/>
    <mergeCell ref="O26:P26"/>
    <mergeCell ref="K25:L25"/>
    <mergeCell ref="M25:N25"/>
    <mergeCell ref="O25:P25"/>
    <mergeCell ref="D27:E27"/>
    <mergeCell ref="F27:G27"/>
    <mergeCell ref="K27:L27"/>
    <mergeCell ref="M27:N27"/>
    <mergeCell ref="O27:P27"/>
    <mergeCell ref="K35:L35"/>
    <mergeCell ref="M35:N35"/>
    <mergeCell ref="O35:P35"/>
    <mergeCell ref="K40:L40"/>
    <mergeCell ref="M40:N40"/>
    <mergeCell ref="O40:P40"/>
    <mergeCell ref="J37:L37"/>
    <mergeCell ref="A39:H39"/>
    <mergeCell ref="J39:Q39"/>
    <mergeCell ref="J7:K7"/>
    <mergeCell ref="L7:M7"/>
    <mergeCell ref="A17:C17"/>
    <mergeCell ref="I18:I78"/>
    <mergeCell ref="C4:G4"/>
    <mergeCell ref="L4:O4"/>
    <mergeCell ref="A5:B5"/>
    <mergeCell ref="C5:G5"/>
    <mergeCell ref="L5:O5"/>
    <mergeCell ref="A6:C6"/>
    <mergeCell ref="D6:Q6"/>
    <mergeCell ref="N7:O7"/>
    <mergeCell ref="P7:Q7"/>
    <mergeCell ref="B7:C7"/>
    <mergeCell ref="D7:E7"/>
    <mergeCell ref="F7:G7"/>
    <mergeCell ref="H7:I7"/>
    <mergeCell ref="A19:H19"/>
    <mergeCell ref="J19:Q19"/>
    <mergeCell ref="B20:C20"/>
    <mergeCell ref="B21:C21"/>
    <mergeCell ref="D20:E20"/>
    <mergeCell ref="F20:G20"/>
    <mergeCell ref="K20:L20"/>
    <mergeCell ref="A1:G1"/>
    <mergeCell ref="H1:K5"/>
    <mergeCell ref="L1:Q1"/>
    <mergeCell ref="L2:N2"/>
    <mergeCell ref="O2:P2"/>
    <mergeCell ref="A3:B3"/>
    <mergeCell ref="C3:G3"/>
    <mergeCell ref="L3:O3"/>
    <mergeCell ref="A4:B4"/>
    <mergeCell ref="A2:B2"/>
    <mergeCell ref="C2:G2"/>
    <mergeCell ref="A14:Q14"/>
    <mergeCell ref="J18:Q18"/>
    <mergeCell ref="A18:H18"/>
    <mergeCell ref="L75:Q76"/>
    <mergeCell ref="L81:Q81"/>
    <mergeCell ref="L82:Q82"/>
    <mergeCell ref="L87:Q87"/>
    <mergeCell ref="E81:I81"/>
    <mergeCell ref="L59:M59"/>
    <mergeCell ref="L60:M60"/>
    <mergeCell ref="L61:M61"/>
    <mergeCell ref="L62:M62"/>
    <mergeCell ref="L63:M63"/>
    <mergeCell ref="L64:M64"/>
    <mergeCell ref="L65:M66"/>
    <mergeCell ref="L67:M71"/>
    <mergeCell ref="N67:O71"/>
    <mergeCell ref="A15:C16"/>
    <mergeCell ref="D15:E15"/>
    <mergeCell ref="F15:Q15"/>
    <mergeCell ref="D16:E16"/>
    <mergeCell ref="F16:Q16"/>
    <mergeCell ref="A28:A30"/>
    <mergeCell ref="A31:A32"/>
    <mergeCell ref="B30:C30"/>
    <mergeCell ref="B31:C31"/>
    <mergeCell ref="D30:E30"/>
    <mergeCell ref="D31:E31"/>
    <mergeCell ref="F30:G30"/>
    <mergeCell ref="B48:C48"/>
    <mergeCell ref="D48:E48"/>
    <mergeCell ref="F48:G48"/>
    <mergeCell ref="B32:C32"/>
    <mergeCell ref="D32:E32"/>
    <mergeCell ref="F32:G32"/>
    <mergeCell ref="A37:C37"/>
    <mergeCell ref="B42:C42"/>
    <mergeCell ref="D42:E42"/>
    <mergeCell ref="F42:G42"/>
    <mergeCell ref="D37:E37"/>
    <mergeCell ref="F37:G37"/>
    <mergeCell ref="B47:C47"/>
    <mergeCell ref="D47:E47"/>
    <mergeCell ref="F47:G47"/>
    <mergeCell ref="A33:A34"/>
    <mergeCell ref="B33:C33"/>
    <mergeCell ref="B34:C34"/>
    <mergeCell ref="D33:E33"/>
    <mergeCell ref="B28:C28"/>
    <mergeCell ref="D28:E28"/>
    <mergeCell ref="F28:G28"/>
    <mergeCell ref="F40:G40"/>
    <mergeCell ref="F44:G44"/>
    <mergeCell ref="K48:L48"/>
    <mergeCell ref="M48:N48"/>
    <mergeCell ref="O48:P48"/>
    <mergeCell ref="F31:G31"/>
    <mergeCell ref="M30:N30"/>
    <mergeCell ref="O30:P30"/>
    <mergeCell ref="M31:N31"/>
    <mergeCell ref="O31:P31"/>
    <mergeCell ref="J28:J30"/>
    <mergeCell ref="J31:J32"/>
    <mergeCell ref="K30:L30"/>
    <mergeCell ref="K31:L31"/>
    <mergeCell ref="K32:L32"/>
    <mergeCell ref="M32:N32"/>
    <mergeCell ref="O32:P32"/>
    <mergeCell ref="M28:N28"/>
    <mergeCell ref="O28:P28"/>
    <mergeCell ref="K28:L28"/>
    <mergeCell ref="D34:E34"/>
    <mergeCell ref="K41:L41"/>
    <mergeCell ref="M41:N41"/>
    <mergeCell ref="O41:P41"/>
    <mergeCell ref="M45:N45"/>
    <mergeCell ref="M20:N20"/>
    <mergeCell ref="O20:P20"/>
    <mergeCell ref="D21:E21"/>
    <mergeCell ref="F21:G21"/>
    <mergeCell ref="K21:L21"/>
    <mergeCell ref="M21:N21"/>
    <mergeCell ref="O21:P21"/>
    <mergeCell ref="K24:L24"/>
    <mergeCell ref="M24:N24"/>
    <mergeCell ref="O24:P24"/>
    <mergeCell ref="K23:L23"/>
    <mergeCell ref="M23:N23"/>
    <mergeCell ref="O23:P23"/>
    <mergeCell ref="K22:L22"/>
    <mergeCell ref="M22:N22"/>
    <mergeCell ref="O22:P22"/>
    <mergeCell ref="M44:N44"/>
    <mergeCell ref="O44:P44"/>
    <mergeCell ref="D43:E43"/>
    <mergeCell ref="F43:G43"/>
    <mergeCell ref="A48:A50"/>
    <mergeCell ref="A51:A52"/>
    <mergeCell ref="B50:C50"/>
    <mergeCell ref="B51:C51"/>
    <mergeCell ref="D50:E50"/>
    <mergeCell ref="F50:G50"/>
    <mergeCell ref="F51:G51"/>
    <mergeCell ref="D51:E51"/>
    <mergeCell ref="K42:L42"/>
    <mergeCell ref="K45:L45"/>
    <mergeCell ref="B52:C52"/>
    <mergeCell ref="D52:E52"/>
    <mergeCell ref="F52:G52"/>
    <mergeCell ref="B46:C46"/>
    <mergeCell ref="D46:E46"/>
    <mergeCell ref="F46:G46"/>
    <mergeCell ref="B43:C43"/>
    <mergeCell ref="K43:L43"/>
    <mergeCell ref="K50:L50"/>
    <mergeCell ref="J10:M10"/>
    <mergeCell ref="F56:G56"/>
    <mergeCell ref="A57:C57"/>
    <mergeCell ref="A72:A73"/>
    <mergeCell ref="B72:C72"/>
    <mergeCell ref="D72:E72"/>
    <mergeCell ref="F72:G72"/>
    <mergeCell ref="B73:C73"/>
    <mergeCell ref="D73:E73"/>
    <mergeCell ref="F73:G73"/>
    <mergeCell ref="A68:A69"/>
    <mergeCell ref="A70:A71"/>
    <mergeCell ref="B68:C68"/>
    <mergeCell ref="B70:C70"/>
    <mergeCell ref="D68:E68"/>
    <mergeCell ref="D70:E70"/>
    <mergeCell ref="F70:G70"/>
    <mergeCell ref="F68:G68"/>
    <mergeCell ref="F33:G33"/>
    <mergeCell ref="F34:G34"/>
    <mergeCell ref="K33:L33"/>
    <mergeCell ref="M33:N33"/>
    <mergeCell ref="A66:A67"/>
    <mergeCell ref="B66:C67"/>
    <mergeCell ref="B29:C29"/>
    <mergeCell ref="D29:E29"/>
    <mergeCell ref="F29:G29"/>
    <mergeCell ref="K29:L29"/>
    <mergeCell ref="M29:N29"/>
    <mergeCell ref="O29:P29"/>
    <mergeCell ref="B90:E91"/>
    <mergeCell ref="F90:K91"/>
    <mergeCell ref="M90:Q91"/>
    <mergeCell ref="D57:E57"/>
    <mergeCell ref="F57:G57"/>
    <mergeCell ref="B55:C55"/>
    <mergeCell ref="D55:E55"/>
    <mergeCell ref="F55:G55"/>
    <mergeCell ref="O33:P33"/>
    <mergeCell ref="K34:L34"/>
    <mergeCell ref="M34:N34"/>
    <mergeCell ref="O34:P34"/>
    <mergeCell ref="J33:J34"/>
    <mergeCell ref="M42:N42"/>
    <mergeCell ref="O42:P42"/>
    <mergeCell ref="B41:C41"/>
    <mergeCell ref="D41:E41"/>
    <mergeCell ref="F41:G41"/>
    <mergeCell ref="B92:E93"/>
    <mergeCell ref="F92:K93"/>
    <mergeCell ref="M92:O92"/>
    <mergeCell ref="M93:O96"/>
    <mergeCell ref="P93:P96"/>
    <mergeCell ref="Q93:Q96"/>
    <mergeCell ref="B94:E95"/>
    <mergeCell ref="F94:K95"/>
    <mergeCell ref="B96:E97"/>
    <mergeCell ref="F96:K97"/>
    <mergeCell ref="M97:O99"/>
    <mergeCell ref="P97:Q99"/>
    <mergeCell ref="B98:E98"/>
    <mergeCell ref="F98:K98"/>
    <mergeCell ref="B99:E99"/>
    <mergeCell ref="F99:G99"/>
    <mergeCell ref="H99:K99"/>
    <mergeCell ref="N112:Q112"/>
    <mergeCell ref="A113:E113"/>
    <mergeCell ref="G113:L113"/>
    <mergeCell ref="N113:Q113"/>
    <mergeCell ref="B100:E101"/>
    <mergeCell ref="F100:K101"/>
    <mergeCell ref="B102:E104"/>
    <mergeCell ref="F102:K104"/>
    <mergeCell ref="B105:E107"/>
    <mergeCell ref="F105:K107"/>
    <mergeCell ref="B109:K109"/>
    <mergeCell ref="A112:E112"/>
    <mergeCell ref="G112:L112"/>
  </mergeCells>
  <phoneticPr fontId="7" type="noConversion"/>
  <printOptions horizontalCentered="1" verticalCentered="1"/>
  <pageMargins left="0" right="0" top="0" bottom="0" header="0" footer="0"/>
  <pageSetup paperSize="9" scale="34" orientation="portrait" r:id="rId1"/>
  <rowBreaks count="1" manualBreakCount="1">
    <brk id="8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657D5EA2-B1DB-4652-A8E8-DA89ED98F0A3}">
          <x14:formula1>
            <xm:f>Sheet2!$A$1:$A$4</xm:f>
          </x14:formula1>
          <xm:sqref>D30:D34 E32 D68:D71 D27:E27 D66 M47:N47 N32 M27:N27 M30:M34 E52 D47:E47 D50:D52 N52 E70:E71 M50:M52</xm:sqref>
        </x14:dataValidation>
        <x14:dataValidation type="list" allowBlank="1" showInputMessage="1" showErrorMessage="1" xr:uid="{FAB87107-5D5B-459F-80A0-51E8E494D930}">
          <x14:formula1>
            <xm:f>Sheet2!$C$1</xm:f>
          </x14:formula1>
          <xm:sqref>B55:C55 B74:C74 K55:L55 K35:L35</xm:sqref>
        </x14:dataValidation>
        <x14:dataValidation type="list" allowBlank="1" showInputMessage="1" showErrorMessage="1" xr:uid="{31434067-B5E3-477F-8559-519693DE5D97}">
          <x14:formula1>
            <xm:f>Sheet2!$D$1</xm:f>
          </x14:formula1>
          <xm:sqref>B56:C56 B75:C75 K56:L56 K36:L36</xm:sqref>
        </x14:dataValidation>
        <x14:dataValidation type="list" allowBlank="1" showInputMessage="1" showErrorMessage="1" xr:uid="{A2CE3C15-9C69-42A0-9969-2680FFD92691}">
          <x14:formula1>
            <xm:f>Sheet2!$E$1:$E$4</xm:f>
          </x14:formula1>
          <xm:sqref>D53:E55 D35:E35 D72:E74 M53:N55 M35:N35</xm:sqref>
        </x14:dataValidation>
        <x14:dataValidation type="list" allowBlank="1" showInputMessage="1" showErrorMessage="1" xr:uid="{6A86FEC3-C451-4C81-B9EB-C22F52631945}">
          <x14:formula1>
            <xm:f>Sheet2!$F$1:$F$4</xm:f>
          </x14:formula1>
          <xm:sqref>D56:E56 D36:E36 D75:E75 M56:N56 M36:N36</xm:sqref>
        </x14:dataValidation>
        <x14:dataValidation type="list" allowBlank="1" showInputMessage="1" showErrorMessage="1" xr:uid="{F9A7103A-269A-46B4-931C-E0FE37F5F5B5}">
          <x14:formula1>
            <xm:f>Sheet2!$G$1:$G$6</xm:f>
          </x14:formula1>
          <xm:sqref>C5:G5</xm:sqref>
        </x14:dataValidation>
        <x14:dataValidation type="list" allowBlank="1" showInputMessage="1" showErrorMessage="1" xr:uid="{28E14ADD-E161-49BE-9EBD-54AE8E28B98E}">
          <x14:formula1>
            <xm:f>Sheet2!$H$1:$H$15</xm:f>
          </x14:formula1>
          <xm:sqref>C3:G3</xm:sqref>
        </x14:dataValidation>
        <x14:dataValidation type="list" allowBlank="1" showInputMessage="1" showErrorMessage="1" xr:uid="{5E636E0A-F567-49B9-872D-48BA80CBB378}">
          <x14:formula1>
            <xm:f>Sheet2!$I$1:$I$10</xm:f>
          </x14:formula1>
          <xm:sqref>E81</xm:sqref>
        </x14:dataValidation>
        <x14:dataValidation type="list" allowBlank="1" showInputMessage="1" showErrorMessage="1" xr:uid="{A9A9FD60-08E0-466D-8579-1F674EC70888}">
          <x14:formula1>
            <xm:f>Data!$B$1:$B$2</xm:f>
          </x14:formula1>
          <xm:sqref>C2:G2</xm:sqref>
        </x14:dataValidation>
        <x14:dataValidation type="list" allowBlank="1" showInputMessage="1" showErrorMessage="1" xr:uid="{D81076C6-6100-44CB-8E6D-18EC9EC24755}">
          <x14:formula1>
            <xm:f>Data!$C$1:$C$13</xm:f>
          </x14:formula1>
          <xm:sqref>Q2</xm:sqref>
        </x14:dataValidation>
        <x14:dataValidation type="list" allowBlank="1" showInputMessage="1" showErrorMessage="1" xr:uid="{13DE5369-B954-4292-A9E6-33BE96C25811}">
          <x14:formula1>
            <xm:f>Data!$D$1:$D$14</xm:f>
          </x14:formula1>
          <xm:sqref>P3</xm:sqref>
        </x14:dataValidation>
        <x14:dataValidation type="list" allowBlank="1" showInputMessage="1" showErrorMessage="1" xr:uid="{E2B53FA4-EE66-4BA7-8F93-6FEBD99079D8}">
          <x14:formula1>
            <xm:f>Data!$E$1:$E$12</xm:f>
          </x14:formula1>
          <xm:sqref>P4</xm:sqref>
        </x14:dataValidation>
        <x14:dataValidation type="list" allowBlank="1" showInputMessage="1" showErrorMessage="1" xr:uid="{04035533-B2EF-437E-82E2-61640B2D9646}">
          <x14:formula1>
            <xm:f>Data!$F$1:$F$15</xm:f>
          </x14:formula1>
          <xm:sqref>D21:G26 M41:P46 M21:P26 D41:G46 D60:G65</xm:sqref>
        </x14:dataValidation>
        <x14:dataValidation type="list" allowBlank="1" showInputMessage="1" showErrorMessage="1" xr:uid="{EB4B6E5F-82CC-42A1-9A61-9028A42955B5}">
          <x14:formula1>
            <xm:f>Data!$L$1:$L$6</xm:f>
          </x14:formula1>
          <xm:sqref>C51:C53 B72:B73 B47:B54 L53 K53:K54 C72 C47:C48 B28:B30 C28 K28:K30 L28</xm:sqref>
        </x14:dataValidation>
        <x14:dataValidation type="list" allowBlank="1" showErrorMessage="1" xr:uid="{1908091D-0305-45AF-9C15-E0938FE9D783}">
          <x14:formula1>
            <xm:f>Data!$M$1:$M$6</xm:f>
          </x14:formula1>
          <xm:sqref>C32 B31:B34 L34 C34 K33:K34 B27:C27</xm:sqref>
        </x14:dataValidation>
        <x14:dataValidation type="list" allowBlank="1" showErrorMessage="1" xr:uid="{10B3BEFD-B21C-42D9-8DF6-8CCA50CC51E7}">
          <x14:formula1>
            <xm:f>Data!$N$1:$N$6</xm:f>
          </x14:formula1>
          <xm:sqref>K27:L27 K31:L32</xm:sqref>
        </x14:dataValidation>
        <x14:dataValidation type="list" allowBlank="1" showErrorMessage="1" xr:uid="{9FA51196-0352-4AEA-A5B0-3D2E0299C3F2}">
          <x14:formula1>
            <xm:f>Data!$O$1:$O$6</xm:f>
          </x14:formula1>
          <xm:sqref>K47:K52 L47:L48 L50:L52</xm:sqref>
        </x14:dataValidation>
        <x14:dataValidation type="list" allowBlank="1" showErrorMessage="1" xr:uid="{68572881-D8F9-4F2D-81FC-E26E42CB495B}">
          <x14:formula1>
            <xm:f>Data!$P$1:$P$4</xm:f>
          </x14:formula1>
          <xm:sqref>B66:C71</xm:sqref>
        </x14:dataValidation>
        <x14:dataValidation type="list" allowBlank="1" showInputMessage="1" showErrorMessage="1" xr:uid="{AF58CA78-692D-463E-9812-3795932208B9}">
          <x14:formula1>
            <xm:f>Sheet2!$A$1:$A$9</xm:f>
          </x14:formula1>
          <xm:sqref>D48:D49 D28:D29 M28:M29 N28 E48 E28 M48:M49 N48</xm:sqref>
        </x14:dataValidation>
        <x14:dataValidation type="list" allowBlank="1" showInputMessage="1" showErrorMessage="1" xr:uid="{E7EDE4C5-1945-41AC-888F-8CDBD9EFFC89}">
          <x14:formula1>
            <xm:f>Sheet4!$A$2:$A$50</xm:f>
          </x14:formula1>
          <xm:sqref>C4:G4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6D38A-ABA9-48A4-A48D-A2A6F4AFD38B}">
  <dimension ref="A1:A50"/>
  <sheetViews>
    <sheetView rightToLeft="1" topLeftCell="A32" workbookViewId="0">
      <selection activeCell="A7" sqref="A7"/>
    </sheetView>
  </sheetViews>
  <sheetFormatPr defaultRowHeight="15" x14ac:dyDescent="0.25"/>
  <cols>
    <col min="1" max="1" width="52.42578125" customWidth="1"/>
  </cols>
  <sheetData>
    <row r="1" spans="1:1" x14ac:dyDescent="0.25">
      <c r="A1" s="31" t="s">
        <v>109</v>
      </c>
    </row>
    <row r="2" spans="1:1" ht="15.75" x14ac:dyDescent="0.25">
      <c r="A2" s="32" t="s">
        <v>110</v>
      </c>
    </row>
    <row r="3" spans="1:1" ht="15.75" x14ac:dyDescent="0.25">
      <c r="A3" s="32" t="s">
        <v>111</v>
      </c>
    </row>
    <row r="4" spans="1:1" ht="15.75" x14ac:dyDescent="0.25">
      <c r="A4" s="32" t="s">
        <v>112</v>
      </c>
    </row>
    <row r="5" spans="1:1" ht="15.75" x14ac:dyDescent="0.25">
      <c r="A5" s="32" t="s">
        <v>113</v>
      </c>
    </row>
    <row r="6" spans="1:1" ht="15.75" x14ac:dyDescent="0.25">
      <c r="A6" s="32" t="s">
        <v>114</v>
      </c>
    </row>
    <row r="7" spans="1:1" ht="15.75" x14ac:dyDescent="0.25">
      <c r="A7" s="32" t="s">
        <v>115</v>
      </c>
    </row>
    <row r="8" spans="1:1" ht="15.75" x14ac:dyDescent="0.25">
      <c r="A8" s="32" t="s">
        <v>116</v>
      </c>
    </row>
    <row r="9" spans="1:1" ht="15.75" x14ac:dyDescent="0.25">
      <c r="A9" s="32" t="s">
        <v>117</v>
      </c>
    </row>
    <row r="10" spans="1:1" ht="15.75" x14ac:dyDescent="0.25">
      <c r="A10" s="32" t="s">
        <v>118</v>
      </c>
    </row>
    <row r="11" spans="1:1" ht="15.75" x14ac:dyDescent="0.25">
      <c r="A11" s="32" t="s">
        <v>119</v>
      </c>
    </row>
    <row r="12" spans="1:1" ht="15.75" x14ac:dyDescent="0.25">
      <c r="A12" s="32" t="s">
        <v>120</v>
      </c>
    </row>
    <row r="13" spans="1:1" ht="15.75" x14ac:dyDescent="0.25">
      <c r="A13" s="32" t="s">
        <v>121</v>
      </c>
    </row>
    <row r="14" spans="1:1" ht="15.75" x14ac:dyDescent="0.25">
      <c r="A14" s="32" t="s">
        <v>122</v>
      </c>
    </row>
    <row r="15" spans="1:1" ht="15.75" x14ac:dyDescent="0.25">
      <c r="A15" s="33" t="s">
        <v>123</v>
      </c>
    </row>
    <row r="16" spans="1:1" ht="15.75" x14ac:dyDescent="0.25">
      <c r="A16" s="32" t="s">
        <v>124</v>
      </c>
    </row>
    <row r="17" spans="1:1" ht="15.75" x14ac:dyDescent="0.25">
      <c r="A17" s="32" t="s">
        <v>125</v>
      </c>
    </row>
    <row r="18" spans="1:1" ht="15.75" x14ac:dyDescent="0.25">
      <c r="A18" s="33" t="s">
        <v>126</v>
      </c>
    </row>
    <row r="19" spans="1:1" ht="15.75" x14ac:dyDescent="0.25">
      <c r="A19" s="33" t="s">
        <v>127</v>
      </c>
    </row>
    <row r="20" spans="1:1" ht="15.75" x14ac:dyDescent="0.25">
      <c r="A20" s="32" t="s">
        <v>128</v>
      </c>
    </row>
    <row r="21" spans="1:1" ht="15.75" x14ac:dyDescent="0.25">
      <c r="A21" s="33" t="s">
        <v>129</v>
      </c>
    </row>
    <row r="22" spans="1:1" ht="15.75" x14ac:dyDescent="0.25">
      <c r="A22" s="32" t="s">
        <v>130</v>
      </c>
    </row>
    <row r="23" spans="1:1" ht="15.75" x14ac:dyDescent="0.25">
      <c r="A23" s="32" t="s">
        <v>131</v>
      </c>
    </row>
    <row r="24" spans="1:1" ht="15.75" x14ac:dyDescent="0.25">
      <c r="A24" s="32" t="s">
        <v>132</v>
      </c>
    </row>
    <row r="25" spans="1:1" ht="15.75" x14ac:dyDescent="0.25">
      <c r="A25" s="32" t="s">
        <v>133</v>
      </c>
    </row>
    <row r="26" spans="1:1" ht="15.75" x14ac:dyDescent="0.25">
      <c r="A26" s="32" t="s">
        <v>134</v>
      </c>
    </row>
    <row r="27" spans="1:1" ht="15.75" x14ac:dyDescent="0.25">
      <c r="A27" s="32" t="s">
        <v>135</v>
      </c>
    </row>
    <row r="28" spans="1:1" ht="15.75" x14ac:dyDescent="0.25">
      <c r="A28" s="32" t="s">
        <v>136</v>
      </c>
    </row>
    <row r="29" spans="1:1" ht="15.75" x14ac:dyDescent="0.25">
      <c r="A29" s="32" t="s">
        <v>137</v>
      </c>
    </row>
    <row r="30" spans="1:1" ht="15.75" x14ac:dyDescent="0.25">
      <c r="A30" s="32" t="s">
        <v>138</v>
      </c>
    </row>
    <row r="31" spans="1:1" ht="15.75" x14ac:dyDescent="0.25">
      <c r="A31" s="32" t="s">
        <v>139</v>
      </c>
    </row>
    <row r="32" spans="1:1" ht="15.75" x14ac:dyDescent="0.25">
      <c r="A32" s="32" t="s">
        <v>140</v>
      </c>
    </row>
    <row r="33" spans="1:1" ht="15.75" x14ac:dyDescent="0.25">
      <c r="A33" s="32" t="s">
        <v>141</v>
      </c>
    </row>
    <row r="34" spans="1:1" ht="15.75" x14ac:dyDescent="0.25">
      <c r="A34" s="32" t="s">
        <v>142</v>
      </c>
    </row>
    <row r="35" spans="1:1" ht="15.75" x14ac:dyDescent="0.25">
      <c r="A35" s="32" t="s">
        <v>143</v>
      </c>
    </row>
    <row r="36" spans="1:1" ht="15.75" x14ac:dyDescent="0.25">
      <c r="A36" s="32" t="s">
        <v>144</v>
      </c>
    </row>
    <row r="37" spans="1:1" ht="15.75" x14ac:dyDescent="0.25">
      <c r="A37" s="32" t="s">
        <v>145</v>
      </c>
    </row>
    <row r="38" spans="1:1" ht="15.75" x14ac:dyDescent="0.25">
      <c r="A38" s="32" t="s">
        <v>146</v>
      </c>
    </row>
    <row r="39" spans="1:1" ht="15.75" x14ac:dyDescent="0.25">
      <c r="A39" s="32" t="s">
        <v>147</v>
      </c>
    </row>
    <row r="40" spans="1:1" ht="15.75" x14ac:dyDescent="0.25">
      <c r="A40" s="32" t="s">
        <v>148</v>
      </c>
    </row>
    <row r="41" spans="1:1" ht="15.75" x14ac:dyDescent="0.25">
      <c r="A41" s="32" t="s">
        <v>149</v>
      </c>
    </row>
    <row r="42" spans="1:1" ht="15.75" x14ac:dyDescent="0.25">
      <c r="A42" s="32" t="s">
        <v>150</v>
      </c>
    </row>
    <row r="43" spans="1:1" ht="15.75" x14ac:dyDescent="0.25">
      <c r="A43" s="32" t="s">
        <v>151</v>
      </c>
    </row>
    <row r="44" spans="1:1" ht="15.75" x14ac:dyDescent="0.25">
      <c r="A44" s="32" t="s">
        <v>152</v>
      </c>
    </row>
    <row r="45" spans="1:1" ht="15.75" x14ac:dyDescent="0.25">
      <c r="A45" s="32" t="s">
        <v>153</v>
      </c>
    </row>
    <row r="46" spans="1:1" ht="15.75" x14ac:dyDescent="0.25">
      <c r="A46" s="32" t="s">
        <v>154</v>
      </c>
    </row>
    <row r="47" spans="1:1" ht="15.75" x14ac:dyDescent="0.25">
      <c r="A47" s="32" t="s">
        <v>155</v>
      </c>
    </row>
    <row r="48" spans="1:1" ht="15.75" x14ac:dyDescent="0.25">
      <c r="A48" s="32" t="s">
        <v>156</v>
      </c>
    </row>
    <row r="49" spans="1:1" ht="15.75" x14ac:dyDescent="0.25">
      <c r="A49" s="32" t="s">
        <v>157</v>
      </c>
    </row>
    <row r="50" spans="1:1" ht="15.75" x14ac:dyDescent="0.25">
      <c r="A50" s="32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FDEE2-5AF0-4272-9FCA-0C1865E4C853}">
  <sheetPr codeName="Sheet2"/>
  <dimension ref="A1:P26"/>
  <sheetViews>
    <sheetView rightToLeft="1" workbookViewId="0">
      <selection activeCell="G15" sqref="G15:R15"/>
    </sheetView>
  </sheetViews>
  <sheetFormatPr defaultRowHeight="15" x14ac:dyDescent="0.25"/>
  <cols>
    <col min="7" max="7" width="16.85546875" customWidth="1"/>
    <col min="8" max="8" width="22.5703125" customWidth="1"/>
    <col min="9" max="9" width="36.140625" customWidth="1"/>
    <col min="10" max="10" width="14.7109375" customWidth="1"/>
    <col min="12" max="12" width="16.7109375" customWidth="1"/>
    <col min="15" max="15" width="26.140625" customWidth="1"/>
    <col min="16" max="16" width="15.42578125" customWidth="1"/>
  </cols>
  <sheetData>
    <row r="1" spans="1:16" x14ac:dyDescent="0.25">
      <c r="A1" s="1">
        <v>1</v>
      </c>
      <c r="B1" s="1">
        <v>1</v>
      </c>
      <c r="C1" s="1" t="s">
        <v>41</v>
      </c>
      <c r="D1" s="1" t="s">
        <v>42</v>
      </c>
      <c r="E1" s="1">
        <v>1</v>
      </c>
      <c r="F1" s="1">
        <v>1</v>
      </c>
      <c r="G1" s="10" t="s">
        <v>49</v>
      </c>
      <c r="H1" s="11" t="s">
        <v>2</v>
      </c>
      <c r="I1" s="12" t="s">
        <v>68</v>
      </c>
      <c r="J1" s="13" t="s">
        <v>49</v>
      </c>
      <c r="K1" s="6"/>
      <c r="L1" s="20" t="s">
        <v>49</v>
      </c>
      <c r="M1" s="21"/>
      <c r="N1" s="20">
        <v>7500</v>
      </c>
      <c r="O1" s="1"/>
      <c r="P1">
        <f>Sheet1!$N$67</f>
        <v>7500</v>
      </c>
    </row>
    <row r="2" spans="1:16" x14ac:dyDescent="0.25">
      <c r="A2" s="1">
        <v>2</v>
      </c>
      <c r="B2" s="1">
        <v>2</v>
      </c>
      <c r="E2" s="1">
        <v>2</v>
      </c>
      <c r="F2" s="1">
        <v>2</v>
      </c>
      <c r="G2" s="10" t="s">
        <v>3</v>
      </c>
      <c r="H2" s="14" t="s">
        <v>54</v>
      </c>
      <c r="I2" s="15" t="s">
        <v>69</v>
      </c>
      <c r="J2" s="16" t="s">
        <v>3</v>
      </c>
      <c r="K2" s="6"/>
      <c r="L2" s="20" t="s">
        <v>3</v>
      </c>
      <c r="M2" s="21"/>
      <c r="N2" s="20">
        <v>6500</v>
      </c>
      <c r="O2" s="1"/>
    </row>
    <row r="3" spans="1:16" x14ac:dyDescent="0.25">
      <c r="A3" s="1">
        <v>3</v>
      </c>
      <c r="B3" s="1">
        <v>3</v>
      </c>
      <c r="E3" s="1">
        <v>3</v>
      </c>
      <c r="F3" s="1">
        <v>3</v>
      </c>
      <c r="G3" s="10" t="s">
        <v>50</v>
      </c>
      <c r="H3" s="14" t="s">
        <v>55</v>
      </c>
      <c r="I3" s="15" t="s">
        <v>70</v>
      </c>
      <c r="J3" s="16" t="s">
        <v>50</v>
      </c>
      <c r="K3" s="6"/>
      <c r="L3" s="20" t="s">
        <v>50</v>
      </c>
      <c r="M3" s="21"/>
      <c r="N3" s="20">
        <v>5500</v>
      </c>
      <c r="O3" s="1"/>
    </row>
    <row r="4" spans="1:16" x14ac:dyDescent="0.25">
      <c r="A4" s="1">
        <v>4</v>
      </c>
      <c r="B4" s="1">
        <v>4</v>
      </c>
      <c r="E4" s="1">
        <v>4</v>
      </c>
      <c r="F4" s="1">
        <v>4</v>
      </c>
      <c r="G4" s="10" t="s">
        <v>51</v>
      </c>
      <c r="H4" s="14" t="s">
        <v>56</v>
      </c>
      <c r="I4" s="15" t="s">
        <v>71</v>
      </c>
      <c r="J4" s="16" t="s">
        <v>51</v>
      </c>
      <c r="K4" s="6"/>
      <c r="L4" s="20" t="s">
        <v>51</v>
      </c>
      <c r="M4" s="21"/>
      <c r="N4" s="20">
        <v>4500</v>
      </c>
      <c r="O4" s="1"/>
    </row>
    <row r="5" spans="1:16" x14ac:dyDescent="0.25">
      <c r="A5" s="1"/>
      <c r="B5" s="1">
        <v>5</v>
      </c>
      <c r="E5" s="1">
        <v>5</v>
      </c>
      <c r="G5" s="10" t="s">
        <v>52</v>
      </c>
      <c r="H5" s="14" t="s">
        <v>60</v>
      </c>
      <c r="I5" s="15" t="s">
        <v>72</v>
      </c>
      <c r="J5" s="16" t="s">
        <v>52</v>
      </c>
      <c r="K5" s="6"/>
      <c r="L5" s="20" t="s">
        <v>52</v>
      </c>
      <c r="M5" s="21"/>
      <c r="N5" s="20">
        <v>3500</v>
      </c>
      <c r="O5" s="1"/>
    </row>
    <row r="6" spans="1:16" x14ac:dyDescent="0.25">
      <c r="A6" s="1"/>
      <c r="B6" s="1">
        <v>6</v>
      </c>
      <c r="G6" s="10" t="s">
        <v>53</v>
      </c>
      <c r="H6" s="14" t="s">
        <v>58</v>
      </c>
      <c r="I6" s="15" t="s">
        <v>73</v>
      </c>
      <c r="J6" s="16" t="s">
        <v>53</v>
      </c>
      <c r="K6" s="6"/>
      <c r="L6" s="20" t="s">
        <v>53</v>
      </c>
      <c r="M6" s="21"/>
      <c r="N6" s="20">
        <v>3000</v>
      </c>
      <c r="O6" s="1"/>
    </row>
    <row r="7" spans="1:16" x14ac:dyDescent="0.25">
      <c r="A7" s="1"/>
      <c r="B7" s="1">
        <v>7</v>
      </c>
      <c r="G7" s="5"/>
      <c r="H7" s="14" t="s">
        <v>59</v>
      </c>
      <c r="I7" s="15" t="s">
        <v>74</v>
      </c>
      <c r="J7" s="17"/>
      <c r="K7" s="6"/>
      <c r="L7" s="21"/>
      <c r="M7" s="21"/>
      <c r="N7" s="21"/>
      <c r="O7" s="1"/>
    </row>
    <row r="8" spans="1:16" x14ac:dyDescent="0.25">
      <c r="A8" s="1"/>
      <c r="B8" s="1">
        <v>8</v>
      </c>
      <c r="G8" s="5"/>
      <c r="H8" s="14" t="s">
        <v>57</v>
      </c>
      <c r="I8" s="15" t="s">
        <v>75</v>
      </c>
      <c r="J8" s="17"/>
      <c r="K8" s="6"/>
      <c r="L8" s="21"/>
      <c r="M8" s="21"/>
      <c r="N8" s="21"/>
      <c r="O8" s="1"/>
    </row>
    <row r="9" spans="1:16" x14ac:dyDescent="0.25">
      <c r="A9" s="1"/>
      <c r="B9" s="1">
        <v>9</v>
      </c>
      <c r="G9" s="6"/>
      <c r="H9" s="14" t="s">
        <v>61</v>
      </c>
      <c r="I9" s="15" t="s">
        <v>76</v>
      </c>
      <c r="J9" s="17"/>
      <c r="K9" s="6"/>
      <c r="L9" s="21"/>
      <c r="M9" s="21"/>
      <c r="N9" s="21"/>
      <c r="O9" s="1"/>
    </row>
    <row r="10" spans="1:16" x14ac:dyDescent="0.25">
      <c r="A10" s="1"/>
      <c r="B10" s="1">
        <v>10</v>
      </c>
      <c r="G10" s="6"/>
      <c r="H10" s="14" t="s">
        <v>62</v>
      </c>
      <c r="I10" s="15" t="s">
        <v>77</v>
      </c>
      <c r="J10" s="17"/>
      <c r="K10" s="6"/>
      <c r="L10" s="6"/>
      <c r="M10" s="6"/>
      <c r="N10" s="6"/>
    </row>
    <row r="11" spans="1:16" x14ac:dyDescent="0.25">
      <c r="A11" s="1"/>
      <c r="G11" s="6"/>
      <c r="H11" s="14" t="s">
        <v>63</v>
      </c>
      <c r="I11" s="9"/>
      <c r="J11" s="17"/>
      <c r="K11" s="6"/>
      <c r="L11" s="6"/>
      <c r="M11" s="6"/>
      <c r="N11" s="6"/>
    </row>
    <row r="12" spans="1:16" x14ac:dyDescent="0.25">
      <c r="A12" s="1"/>
      <c r="G12" s="6"/>
      <c r="H12" s="14" t="s">
        <v>64</v>
      </c>
      <c r="I12" s="9"/>
      <c r="J12" s="17"/>
      <c r="K12" s="6"/>
      <c r="L12" s="5"/>
      <c r="M12" s="6"/>
      <c r="N12" s="6"/>
    </row>
    <row r="13" spans="1:16" x14ac:dyDescent="0.25">
      <c r="G13" s="6"/>
      <c r="H13" s="14" t="s">
        <v>65</v>
      </c>
      <c r="I13" s="9"/>
      <c r="J13" s="17"/>
      <c r="K13" s="6"/>
      <c r="L13" s="5"/>
      <c r="M13" s="6"/>
      <c r="N13" s="6"/>
    </row>
    <row r="14" spans="1:16" x14ac:dyDescent="0.25">
      <c r="G14" s="6"/>
      <c r="H14" s="14" t="s">
        <v>66</v>
      </c>
      <c r="I14" s="9"/>
      <c r="J14" s="17"/>
      <c r="K14" s="6"/>
      <c r="L14" s="5"/>
      <c r="M14" s="6"/>
      <c r="N14" s="6"/>
    </row>
    <row r="15" spans="1:16" x14ac:dyDescent="0.25">
      <c r="G15" s="6"/>
      <c r="H15" s="14" t="s">
        <v>67</v>
      </c>
      <c r="I15" s="9"/>
      <c r="J15" s="17"/>
      <c r="K15" s="6"/>
      <c r="L15" s="5"/>
      <c r="M15" s="6"/>
      <c r="N15" s="6"/>
    </row>
    <row r="16" spans="1:16" x14ac:dyDescent="0.25">
      <c r="G16" s="6"/>
      <c r="H16" s="18"/>
      <c r="I16" s="19"/>
      <c r="J16" s="18"/>
      <c r="K16" s="6"/>
      <c r="L16" s="5"/>
      <c r="M16" s="6"/>
      <c r="N16" s="6"/>
    </row>
    <row r="17" spans="3:14" x14ac:dyDescent="0.25">
      <c r="G17" s="6"/>
      <c r="H17" s="6"/>
      <c r="I17" s="6"/>
      <c r="J17" s="6"/>
      <c r="K17" s="6"/>
      <c r="L17" s="5"/>
      <c r="M17" s="6"/>
      <c r="N17" s="6"/>
    </row>
    <row r="18" spans="3:14" x14ac:dyDescent="0.25">
      <c r="G18" s="6"/>
      <c r="H18" s="6"/>
      <c r="I18" s="6"/>
      <c r="J18" s="6"/>
      <c r="K18" s="6"/>
      <c r="L18" s="5"/>
      <c r="M18" s="6"/>
      <c r="N18" s="6"/>
    </row>
    <row r="19" spans="3:14" x14ac:dyDescent="0.25">
      <c r="L19" s="1"/>
    </row>
    <row r="20" spans="3:14" x14ac:dyDescent="0.25">
      <c r="L20" s="1"/>
    </row>
    <row r="26" spans="3:14" x14ac:dyDescent="0.25">
      <c r="C26" s="2"/>
    </row>
  </sheetData>
  <sheetProtection algorithmName="SHA-512" hashValue="t/AEd29qwn7MhggEyxdt2al3KtmgiI3kRQLWrfSHmMX4odpW1HW/6fFCr2PK8j3H5CwRa45qfWKPZK9ThYC/NQ==" saltValue="aNdydWG6H4tgCR9XPSPKa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7A9CC-998D-422B-B45D-B43887768785}">
  <sheetPr codeName="Sheet3"/>
  <dimension ref="A1:Q18"/>
  <sheetViews>
    <sheetView rightToLeft="1" zoomScale="90" zoomScaleNormal="90" workbookViewId="0">
      <selection activeCell="G15" sqref="G15:R15"/>
    </sheetView>
  </sheetViews>
  <sheetFormatPr defaultRowHeight="15" x14ac:dyDescent="0.25"/>
  <cols>
    <col min="1" max="1" width="18.85546875" customWidth="1"/>
    <col min="2" max="2" width="9" customWidth="1"/>
    <col min="12" max="12" width="17.5703125" customWidth="1"/>
    <col min="13" max="13" width="16" customWidth="1"/>
    <col min="14" max="14" width="17.7109375" customWidth="1"/>
    <col min="15" max="15" width="16.28515625" customWidth="1"/>
    <col min="16" max="16" width="17.28515625" customWidth="1"/>
  </cols>
  <sheetData>
    <row r="1" spans="1:17" ht="21.75" thickTop="1" thickBot="1" x14ac:dyDescent="0.3">
      <c r="A1" s="5" t="s">
        <v>53</v>
      </c>
      <c r="B1" s="7" t="s">
        <v>80</v>
      </c>
      <c r="C1" s="7">
        <v>0</v>
      </c>
      <c r="D1" s="7">
        <v>0</v>
      </c>
      <c r="E1" s="7">
        <v>0</v>
      </c>
      <c r="F1" s="7">
        <v>1</v>
      </c>
      <c r="G1" s="7">
        <v>1</v>
      </c>
      <c r="H1" s="7">
        <v>1</v>
      </c>
      <c r="L1" s="25">
        <v>45213</v>
      </c>
      <c r="M1" s="23" t="s">
        <v>92</v>
      </c>
      <c r="N1" s="23">
        <v>45117</v>
      </c>
      <c r="O1" s="24" t="s">
        <v>93</v>
      </c>
      <c r="P1" s="27" t="s">
        <v>99</v>
      </c>
      <c r="Q1" s="28"/>
    </row>
    <row r="2" spans="1:17" ht="21.75" thickTop="1" thickBot="1" x14ac:dyDescent="0.3">
      <c r="A2" s="5" t="s">
        <v>52</v>
      </c>
      <c r="B2" s="8" t="s">
        <v>81</v>
      </c>
      <c r="C2" s="7">
        <v>1</v>
      </c>
      <c r="D2" s="7">
        <v>1</v>
      </c>
      <c r="E2" s="7">
        <v>1</v>
      </c>
      <c r="F2" s="7">
        <v>1.5</v>
      </c>
      <c r="G2" s="7">
        <v>1.5</v>
      </c>
      <c r="H2" s="7">
        <v>2</v>
      </c>
      <c r="L2" s="25">
        <v>45214</v>
      </c>
      <c r="M2" s="26">
        <v>44936</v>
      </c>
      <c r="N2" s="23">
        <v>45148</v>
      </c>
      <c r="O2" s="24" t="s">
        <v>94</v>
      </c>
      <c r="P2" s="27" t="s">
        <v>100</v>
      </c>
      <c r="Q2" s="27"/>
    </row>
    <row r="3" spans="1:17" ht="21.75" thickTop="1" thickBot="1" x14ac:dyDescent="0.3">
      <c r="A3" s="5" t="s">
        <v>51</v>
      </c>
      <c r="B3" s="6"/>
      <c r="C3" s="7">
        <v>2</v>
      </c>
      <c r="D3" s="7">
        <v>2</v>
      </c>
      <c r="E3" s="7">
        <v>2</v>
      </c>
      <c r="F3" s="7">
        <v>2</v>
      </c>
      <c r="G3" s="7">
        <v>2</v>
      </c>
      <c r="H3" s="7">
        <v>3</v>
      </c>
      <c r="L3" s="25">
        <v>45215</v>
      </c>
      <c r="M3" s="26">
        <v>44967</v>
      </c>
      <c r="N3" s="23">
        <v>45179</v>
      </c>
      <c r="O3" s="24" t="s">
        <v>95</v>
      </c>
      <c r="P3" s="27" t="s">
        <v>101</v>
      </c>
      <c r="Q3" s="27"/>
    </row>
    <row r="4" spans="1:17" ht="21.75" thickTop="1" thickBot="1" x14ac:dyDescent="0.3">
      <c r="A4" s="5" t="s">
        <v>50</v>
      </c>
      <c r="B4" s="6"/>
      <c r="C4" s="7">
        <v>3</v>
      </c>
      <c r="D4" s="7">
        <v>3</v>
      </c>
      <c r="E4" s="7">
        <v>3</v>
      </c>
      <c r="F4" s="7">
        <v>2.5</v>
      </c>
      <c r="G4" s="7">
        <v>2.5</v>
      </c>
      <c r="H4" s="7">
        <v>4</v>
      </c>
      <c r="L4" s="25">
        <v>45216</v>
      </c>
      <c r="M4" s="26">
        <v>44995</v>
      </c>
      <c r="N4" s="23">
        <v>45209</v>
      </c>
      <c r="O4" s="24" t="s">
        <v>96</v>
      </c>
      <c r="P4" s="27" t="s">
        <v>102</v>
      </c>
      <c r="Q4" s="27"/>
    </row>
    <row r="5" spans="1:17" ht="21.75" thickTop="1" thickBot="1" x14ac:dyDescent="0.3">
      <c r="A5" s="5" t="s">
        <v>3</v>
      </c>
      <c r="B5" s="6"/>
      <c r="C5" s="7">
        <v>4</v>
      </c>
      <c r="D5" s="7">
        <v>4</v>
      </c>
      <c r="E5" s="7">
        <v>4</v>
      </c>
      <c r="F5" s="7">
        <v>3</v>
      </c>
      <c r="G5" s="7">
        <v>3</v>
      </c>
      <c r="H5" s="7">
        <v>5</v>
      </c>
      <c r="L5" s="25">
        <v>45217</v>
      </c>
      <c r="M5" s="26">
        <v>45026</v>
      </c>
      <c r="N5" s="23">
        <v>45240</v>
      </c>
      <c r="O5" s="24" t="s">
        <v>97</v>
      </c>
    </row>
    <row r="6" spans="1:17" ht="21.75" thickTop="1" thickBot="1" x14ac:dyDescent="0.3">
      <c r="A6" s="5" t="s">
        <v>49</v>
      </c>
      <c r="B6" s="6"/>
      <c r="C6" s="7">
        <v>5</v>
      </c>
      <c r="D6" s="7">
        <v>5</v>
      </c>
      <c r="E6" s="7">
        <v>5</v>
      </c>
      <c r="F6" s="7">
        <v>3.5</v>
      </c>
      <c r="G6" s="7">
        <v>3.5</v>
      </c>
      <c r="H6" s="6"/>
      <c r="L6" s="25">
        <v>45218</v>
      </c>
      <c r="M6" s="26">
        <v>45056</v>
      </c>
      <c r="N6" s="23">
        <v>45270</v>
      </c>
      <c r="O6" s="24" t="s">
        <v>98</v>
      </c>
    </row>
    <row r="7" spans="1:17" ht="16.5" thickTop="1" x14ac:dyDescent="0.25">
      <c r="A7" s="6"/>
      <c r="B7" s="6"/>
      <c r="C7" s="7">
        <v>6</v>
      </c>
      <c r="D7" s="7">
        <v>6</v>
      </c>
      <c r="E7" s="7">
        <v>6</v>
      </c>
      <c r="F7" s="7">
        <v>4</v>
      </c>
      <c r="G7" s="7">
        <v>4</v>
      </c>
      <c r="H7" s="6"/>
    </row>
    <row r="8" spans="1:17" ht="15.75" x14ac:dyDescent="0.25">
      <c r="A8" s="6"/>
      <c r="B8" s="6"/>
      <c r="C8" s="7">
        <v>7</v>
      </c>
      <c r="D8" s="7">
        <v>7</v>
      </c>
      <c r="E8" s="7">
        <v>7</v>
      </c>
      <c r="F8" s="7">
        <v>4.5</v>
      </c>
      <c r="G8" s="7">
        <v>4.5</v>
      </c>
      <c r="H8" s="6"/>
    </row>
    <row r="9" spans="1:17" ht="15.75" x14ac:dyDescent="0.25">
      <c r="A9" s="6"/>
      <c r="B9" s="6"/>
      <c r="C9" s="7">
        <v>8</v>
      </c>
      <c r="D9" s="7">
        <v>8</v>
      </c>
      <c r="E9" s="7">
        <v>8</v>
      </c>
      <c r="F9" s="7">
        <v>5</v>
      </c>
      <c r="G9" s="7">
        <v>5</v>
      </c>
      <c r="H9" s="6"/>
    </row>
    <row r="10" spans="1:17" ht="15.75" x14ac:dyDescent="0.25">
      <c r="A10" s="6"/>
      <c r="B10" s="6"/>
      <c r="C10" s="7">
        <v>9</v>
      </c>
      <c r="D10" s="7">
        <v>9</v>
      </c>
      <c r="E10" s="7">
        <v>9</v>
      </c>
      <c r="F10" s="7">
        <v>5.5</v>
      </c>
      <c r="G10" s="7">
        <v>5.5</v>
      </c>
      <c r="H10" s="6"/>
    </row>
    <row r="11" spans="1:17" ht="15.75" x14ac:dyDescent="0.25">
      <c r="A11" s="6"/>
      <c r="B11" s="6"/>
      <c r="C11" s="7">
        <v>10</v>
      </c>
      <c r="D11" s="7">
        <v>10</v>
      </c>
      <c r="E11" s="7">
        <v>10</v>
      </c>
      <c r="F11" s="7">
        <v>6</v>
      </c>
      <c r="G11" s="7">
        <v>6</v>
      </c>
      <c r="H11" s="6"/>
    </row>
    <row r="12" spans="1:17" ht="15.75" x14ac:dyDescent="0.25">
      <c r="A12" s="6"/>
      <c r="B12" s="6"/>
      <c r="C12" s="7">
        <v>11</v>
      </c>
      <c r="D12" s="7">
        <v>11</v>
      </c>
      <c r="E12" s="7">
        <v>11</v>
      </c>
      <c r="F12" s="7">
        <v>6.5</v>
      </c>
      <c r="G12" s="7">
        <v>6.5</v>
      </c>
      <c r="H12" s="6"/>
    </row>
    <row r="13" spans="1:17" ht="15.75" x14ac:dyDescent="0.25">
      <c r="A13" s="6"/>
      <c r="B13" s="6"/>
      <c r="C13" s="7">
        <v>12</v>
      </c>
      <c r="D13" s="7">
        <v>12</v>
      </c>
      <c r="E13" s="7">
        <v>12</v>
      </c>
      <c r="F13" s="7">
        <v>7</v>
      </c>
      <c r="G13" s="7">
        <v>7</v>
      </c>
      <c r="H13" s="6"/>
    </row>
    <row r="14" spans="1:17" ht="15.75" x14ac:dyDescent="0.25">
      <c r="A14" s="6"/>
      <c r="B14" s="6"/>
      <c r="C14" s="6"/>
      <c r="D14" s="7">
        <v>13</v>
      </c>
      <c r="E14" s="6"/>
      <c r="F14" s="7">
        <v>7.5</v>
      </c>
      <c r="G14" s="7">
        <v>7.5</v>
      </c>
      <c r="H14" s="6"/>
    </row>
    <row r="15" spans="1:17" ht="15.75" x14ac:dyDescent="0.25">
      <c r="A15" s="6"/>
      <c r="B15" s="6"/>
      <c r="C15" s="6"/>
      <c r="D15" s="7">
        <v>14</v>
      </c>
      <c r="E15" s="6"/>
      <c r="F15" s="7">
        <v>8</v>
      </c>
      <c r="G15" s="7">
        <v>8</v>
      </c>
      <c r="H15" s="6"/>
    </row>
    <row r="16" spans="1:17" x14ac:dyDescent="0.25">
      <c r="A16" s="6"/>
      <c r="B16" s="6"/>
      <c r="C16" s="6"/>
      <c r="D16" s="6"/>
      <c r="E16" s="6"/>
      <c r="F16" s="6"/>
      <c r="G16" s="6"/>
      <c r="H16" s="6"/>
    </row>
    <row r="17" spans="1:8" x14ac:dyDescent="0.25">
      <c r="A17" s="6"/>
      <c r="B17" s="6"/>
      <c r="C17" s="6"/>
      <c r="D17" s="6"/>
      <c r="E17" s="6"/>
      <c r="F17" s="6"/>
      <c r="G17" s="6"/>
      <c r="H17" s="6"/>
    </row>
    <row r="18" spans="1:8" x14ac:dyDescent="0.25">
      <c r="A18" s="6"/>
      <c r="B18" s="6"/>
      <c r="C18" s="6"/>
      <c r="D18" s="6"/>
      <c r="E18" s="6"/>
      <c r="F18" s="6"/>
      <c r="G18" s="6"/>
      <c r="H18" s="6"/>
    </row>
  </sheetData>
  <sheetProtection algorithmName="SHA-512" hashValue="zGD6uSR2vPe7q6xrA6Vpv+rUo2JDqbkx1y/D2ZzpyykOiyRoaFvNfsUYaUNVW/0MU2pGe9LmgTUhkBJ7rNi0LQ==" saltValue="b/nawBDTKIQTbTiKAA5qmg==" spinCount="100000" sheet="1" formatCells="0" formatColumns="0" formatRows="0" insertColumns="0" insertRows="0" insertHyperlinks="0" deleteColumns="0" deleteRows="0" sort="0" autoFilter="0" pivotTables="0"/>
  <phoneticPr fontId="7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Sheet4</vt:lpstr>
      <vt:lpstr>Sheet2</vt:lpstr>
      <vt:lpstr>Data</vt:lpstr>
      <vt:lpstr>Professor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</dc:creator>
  <cp:lastModifiedBy>Ram Computer</cp:lastModifiedBy>
  <cp:lastPrinted>2024-03-06T05:16:39Z</cp:lastPrinted>
  <dcterms:created xsi:type="dcterms:W3CDTF">2023-10-04T18:54:20Z</dcterms:created>
  <dcterms:modified xsi:type="dcterms:W3CDTF">2024-05-27T20:30:12Z</dcterms:modified>
</cp:coreProperties>
</file>